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activeTab="0"/>
  </bookViews>
  <sheets>
    <sheet name="Anexa_1" sheetId="1" r:id="rId1"/>
    <sheet name="Anexa_2" sheetId="2" r:id="rId2"/>
    <sheet name="Anexa_3" sheetId="3" r:id="rId3"/>
    <sheet name="Anexa_4_a" sheetId="4" r:id="rId4"/>
    <sheet name="Anexa_4_b" sheetId="5" r:id="rId5"/>
    <sheet name="Anexa_4_c" sheetId="6" r:id="rId6"/>
  </sheets>
  <definedNames/>
  <calcPr fullCalcOnLoad="1"/>
</workbook>
</file>

<file path=xl/sharedStrings.xml><?xml version="1.0" encoding="utf-8"?>
<sst xmlns="http://schemas.openxmlformats.org/spreadsheetml/2006/main" count="407" uniqueCount="212">
  <si>
    <t xml:space="preserve">la Regulamentul cu privire la dezvăluirea </t>
  </si>
  <si>
    <t xml:space="preserve">de către băncile din Republica Moldova </t>
  </si>
  <si>
    <t xml:space="preserve">a informaţiei aferente activităţilor lor </t>
  </si>
  <si>
    <t>Informaţie privind activitatea economico-financiară</t>
  </si>
  <si>
    <t xml:space="preserve"> a băncii BC Banca Socială S.A.</t>
  </si>
  <si>
    <t>(denumirea băncii)</t>
  </si>
  <si>
    <t>la situaţia  30 septembrie 2014</t>
  </si>
  <si>
    <t xml:space="preserve"> </t>
  </si>
  <si>
    <t>Denumirea indicatorilor</t>
  </si>
  <si>
    <t>Unitatea de măsură</t>
  </si>
  <si>
    <t>Normativ</t>
  </si>
  <si>
    <t>De facto</t>
  </si>
  <si>
    <t>luna gestionară</t>
  </si>
  <si>
    <t>luna precedentă celei gestionare</t>
  </si>
  <si>
    <t>anul precedent celui gestionar</t>
  </si>
  <si>
    <t>CAPITAL</t>
  </si>
  <si>
    <t>Capitalul social</t>
  </si>
  <si>
    <t>mil. lei</t>
  </si>
  <si>
    <t>≥100</t>
  </si>
  <si>
    <t>Capitalul de gradul I</t>
  </si>
  <si>
    <t>≥200</t>
  </si>
  <si>
    <t>Capitalul normativ total (CNT)</t>
  </si>
  <si>
    <t>Active ponderate la risc</t>
  </si>
  <si>
    <t xml:space="preserve">Suficienţa capitalului ponderat la risc </t>
  </si>
  <si>
    <t>%</t>
  </si>
  <si>
    <t>≥16%</t>
  </si>
  <si>
    <t xml:space="preserve">Capital de gradul I / Active ponderate la risc </t>
  </si>
  <si>
    <t>Capitalul normativ total / Total active</t>
  </si>
  <si>
    <t>Mărimea calculată dar nerezervată a reducerilor pentru pierderi la active şi angajamente condiţionale (Referința 1)</t>
  </si>
  <si>
    <t>Nivelul de afectare a capitalului (Referința 2)</t>
  </si>
  <si>
    <t xml:space="preserve">Total datorii / Total capital </t>
  </si>
  <si>
    <t>Cota investiţiilor străine în capitalul social al băncii</t>
  </si>
  <si>
    <t>ACTIVE</t>
  </si>
  <si>
    <t>Mijloace băneşti datorate de bănci, cu excepţia Băncii Naţionale a Moldovei (suma de bază) (Referința 3)</t>
  </si>
  <si>
    <t>Mijloace băneşti datorate de băncile străine (suma de bază) (Referința 4)</t>
  </si>
  <si>
    <t>Mijloace băneşti datorate de bănci, cu excepţia Băncii Naţionale a Moldovei (suma de bază) /CNT</t>
  </si>
  <si>
    <t>Mijloace băneşti datorate de băncile străine (suma de bază) /CNT</t>
  </si>
  <si>
    <t>Soldul datoriei la credite (suma de bază)</t>
  </si>
  <si>
    <t>Soldul datoriei la credite neperformante (suma de bază)</t>
  </si>
  <si>
    <t>Soldul datoriei la credite neperformante (suma de bază)/CNT</t>
  </si>
  <si>
    <t>Soldul datoriei la credite neperformante net (suma de bază)/CNT (Referința 5)</t>
  </si>
  <si>
    <t>Soldul datoriei la credite neperformante (suma de bază)/Soldul datoriei la credite (suma de bază)</t>
  </si>
  <si>
    <t>Soldul activelor neperformante nete/CNT (Referința 6)</t>
  </si>
  <si>
    <t>Suma reducerilor calculate pentru pierderi la active şi angajamente condiţionale</t>
  </si>
  <si>
    <t xml:space="preserve">Suma reducerilor pentru pierderi din deprecieri formate la active şi provizioanelor pentru pierderi la angajamentele condiţionale, conform Standardelor Internaţionale de Raportare Financiară </t>
  </si>
  <si>
    <t>Suma reducerilor calculate pentru soldul datoriei la credite (suma de bază) / Soldul datoriei la credite (suma de bază)</t>
  </si>
  <si>
    <t>Total credite expirate</t>
  </si>
  <si>
    <t>Valoarea medie lunară a activelor generatoare de dobândă / Valoarea medie lunară a activelor (Referința 7)</t>
  </si>
  <si>
    <t>Soldul datoriei la credite în valută străină (suma de bază) / Soldul datoriei la credite (suma de bază)</t>
  </si>
  <si>
    <t>Total active / Total capital</t>
  </si>
  <si>
    <t>Suma totală a expunerilor „mari”/CNT</t>
  </si>
  <si>
    <t>ori</t>
  </si>
  <si>
    <t xml:space="preserve">≤5 </t>
  </si>
  <si>
    <t xml:space="preserve">Suma datoriilor nete la creditele acordate la zece persoane minus reducerile pentru pierderi la credite şi provizioanele la angajamentele condiţionale / Suma portofoliului total al creditelor băncii şi angajamentelor condiţionale la zece persoane </t>
  </si>
  <si>
    <t>≤ 30</t>
  </si>
  <si>
    <t>Total expuneri faţă de persoanele afiliate / Capitalul de gradul I</t>
  </si>
  <si>
    <t>≤20</t>
  </si>
  <si>
    <t>Soldul datoriei la credite, suma de bază / Soldul depozitelor (suma de bază)</t>
  </si>
  <si>
    <t>Soldul datoriei la credite, suma de bază pe tipuri de debitori:</t>
  </si>
  <si>
    <t>Persoane juridice rezidente, inclusiv persoane fizice care practică activitate de întreprinzător sau alt tip de activitate</t>
  </si>
  <si>
    <t>mil lei</t>
  </si>
  <si>
    <t>Persoane juridice nerezidente, inclusiv persoane fizice care practică activitate de întreprinzător sau alt tip de activitate</t>
  </si>
  <si>
    <t>Persoane fizice rezidente</t>
  </si>
  <si>
    <t>Persoane fizice nerezidente</t>
  </si>
  <si>
    <t>Soldul datoriei la credite, suma de bază pe tipuri de monede:</t>
  </si>
  <si>
    <t>acordate în MDL</t>
  </si>
  <si>
    <t>acordate în USD (echivalentul în lei)</t>
  </si>
  <si>
    <t>acordate în EUR (echivalentul în lei)</t>
  </si>
  <si>
    <t>acordate în alte valute străine (echivalentul în lei)</t>
  </si>
  <si>
    <t>Imobilizări corporale / CNT</t>
  </si>
  <si>
    <t>≤50</t>
  </si>
  <si>
    <t>Imobilizări corporale şi cote de participare / CNT</t>
  </si>
  <si>
    <t>≤100</t>
  </si>
  <si>
    <t>VENITURI ȘI PROFITABILITATE</t>
  </si>
  <si>
    <t>Rentabilitatea activelor (ROA) (Referința 8)</t>
  </si>
  <si>
    <t>Rentabilitatea capitalului (ROE) (Referința 9)</t>
  </si>
  <si>
    <t>Venitul net aferent dobânzilor / Total venit</t>
  </si>
  <si>
    <t>Cheltuieli neaferente dobânzilor / Total venit (Referința 10)</t>
  </si>
  <si>
    <t>Venitul din dobânzi / Valoarea medie lunară a activelor generatoare de dobândă  (Referința 11)</t>
  </si>
  <si>
    <t>Marja netă a dobânzii (MJDnet) (Referința 12)</t>
  </si>
  <si>
    <t>Indicele eficienţei (Ief) (Referința 13)</t>
  </si>
  <si>
    <t>LICHIDITATE</t>
  </si>
  <si>
    <t>Principiul I - Lichiditatea pe termen lung (Referința 14)</t>
  </si>
  <si>
    <t>≤ 1</t>
  </si>
  <si>
    <t>Principiul II - Lichiditatea curentă (Referința 14)</t>
  </si>
  <si>
    <t>≥ 20</t>
  </si>
  <si>
    <t>Soldul activelor lichide / Soldul depozitelor persoanelor fizice (suma de bază)</t>
  </si>
  <si>
    <t>Soldul depozitelor persoanelor fizice (suma de bază) / Soldul depozitelor (suma de bază)</t>
  </si>
  <si>
    <t>Soldul depozitelor persoanelor juridice, cu excepţia băncilor (suma de bază) / Soldul depozitelor (suma de bază)</t>
  </si>
  <si>
    <t>Soldul depozitelor în valută străină (suma de bază) / Soldul depozitelor (suma de bază)</t>
  </si>
  <si>
    <t>Mijloace băneşti datorate băncilor, cu excepţia celor de la Banca Naţională a Moldovei (suma de bază) (Referința 15)</t>
  </si>
  <si>
    <t>Mijloace băneşti datorate băncilor străine (suma de bază) (Referința 16)</t>
  </si>
  <si>
    <t>Mijloace băneşti datorate băncilor, cu excepţia celor de la Banca Naţională a Moldovei (suma de bază) /CNT</t>
  </si>
  <si>
    <t>Mijloace băneşti datorate băncilor străine (suma de bază) /CNT</t>
  </si>
  <si>
    <t>SENSIBILITATE LA RISCUL PIEŢEI</t>
  </si>
  <si>
    <t>Ponderea activelor bilanţiere în valută străină şi activelor ataşate la cursul valutei străine în totalul active (Referința 17)</t>
  </si>
  <si>
    <t>Ponderea obligaţiunilor bilanţiere în valută străină şi obligaţiunilor ataşate la cursul valutei străine în totalul active (Referința 18)</t>
  </si>
  <si>
    <t>Total obligaţiuni bilanţiere în valută străină/Total obligaţiuni</t>
  </si>
  <si>
    <t>Total active bilanţiere în valută străină/Total active</t>
  </si>
  <si>
    <t>DATE GENERALE</t>
  </si>
  <si>
    <t>Numărul total de angajaţi ai băncii (Referința 19)</t>
  </si>
  <si>
    <t>nr.</t>
  </si>
  <si>
    <t>Subdiviziuni ale băncii:</t>
  </si>
  <si>
    <t>filiale</t>
  </si>
  <si>
    <t>reprezentanţe</t>
  </si>
  <si>
    <t>agenţii</t>
  </si>
  <si>
    <t>puncte de schimb valutar</t>
  </si>
  <si>
    <t>Anexa nr.2</t>
  </si>
  <si>
    <t>a informaţiei aferente activităţilor lor</t>
  </si>
  <si>
    <t>Informaţia privind creditele</t>
  </si>
  <si>
    <t>a BC Banca Socială S.A.</t>
  </si>
  <si>
    <t>la situaţia 30 septembrie 2014</t>
  </si>
  <si>
    <t>Ramura creditului</t>
  </si>
  <si>
    <t>Nr. creditelor acordate în perioada lunii gestionare</t>
  </si>
  <si>
    <t>Portofoliul de credite, mii lei, sold la sfârşitul</t>
  </si>
  <si>
    <t>Rata medie a dobânzii aferentă soldurilor creditelor ** %, la sfârşitul</t>
  </si>
  <si>
    <t>lunii gestionare</t>
  </si>
  <si>
    <t>lunii precedente celei gestionare</t>
  </si>
  <si>
    <t xml:space="preserve">anului precedent celui gestionar </t>
  </si>
  <si>
    <t xml:space="preserve">în MDL </t>
  </si>
  <si>
    <t>în valută străină</t>
  </si>
  <si>
    <t xml:space="preserve">acordate în MDL </t>
  </si>
  <si>
    <t>acordate în valută străină*</t>
  </si>
  <si>
    <t>acordate în valută străină</t>
  </si>
  <si>
    <t>Credite acordate agriculturii</t>
  </si>
  <si>
    <t>Credite acordate industriei alimentare</t>
  </si>
  <si>
    <t>Credite acordate în domeniul construcţiilor</t>
  </si>
  <si>
    <t>-</t>
  </si>
  <si>
    <t>Credite de consum ****</t>
  </si>
  <si>
    <t>Credite acordate industriei energetice</t>
  </si>
  <si>
    <t>Credite acordate băncilor</t>
  </si>
  <si>
    <t xml:space="preserve">Credite overnight acordate băncilor </t>
  </si>
  <si>
    <t>Credite acordate instituţiilor finanţate de la bugetul de stat</t>
  </si>
  <si>
    <t>Credite acordate Casei Naţionale de Asigurări Sociale /Companiei Naţionale de Asigurări în Medicină</t>
  </si>
  <si>
    <t>Credite acordate Guvernului</t>
  </si>
  <si>
    <t>Credite acordate unităţilor administrativ-teritoriale /instituţiilor subordonate unităţilor administrativ-teritoriale</t>
  </si>
  <si>
    <t>Credite acordate industriei productive</t>
  </si>
  <si>
    <t>Credite acordate comerţului</t>
  </si>
  <si>
    <t>Credite acordate mediului financiar nebancar</t>
  </si>
  <si>
    <t>Credite acordate pentru procurarea / construcţia imobilului ****</t>
  </si>
  <si>
    <t>Credite acordate organizaţiilor necomerciale</t>
  </si>
  <si>
    <t>Credite acordate persoanelor fizice care practică activitate</t>
  </si>
  <si>
    <t>Credite acordate în domeniul transportului, telecomunicaţiilor şi dezvoltării reţelei</t>
  </si>
  <si>
    <t>Credite acordate în domeniul prestării serviciilor</t>
  </si>
  <si>
    <t>Alte credite acordate***</t>
  </si>
  <si>
    <r>
      <t xml:space="preserve">Notă: </t>
    </r>
    <r>
      <rPr>
        <sz val="9"/>
        <color indexed="8"/>
        <rFont val="Times New Roman"/>
        <family val="1"/>
      </rPr>
      <t xml:space="preserve">Informaţia este dezvăluită, conform cerinţelor expuse în Regulamentul cu privire la dezvăluirea de către băncile din R. Moldova a informaţiei aferente activităţilor lor. </t>
    </r>
  </si>
  <si>
    <r>
      <t xml:space="preserve">Creditele care îmbină forme de acord REPO, plasări – garanţii, </t>
    </r>
    <r>
      <rPr>
        <i/>
        <sz val="9"/>
        <color indexed="8"/>
        <rFont val="Times New Roman"/>
        <family val="1"/>
      </rPr>
      <t>leasing financiar</t>
    </r>
    <r>
      <rPr>
        <sz val="9"/>
        <color indexed="8"/>
        <rFont val="Times New Roman"/>
        <family val="1"/>
      </rPr>
      <t xml:space="preserve"> sunt clasificate conform caracteristicilor grupelor de conturi menţionate în anexa nr. 12 din Instrucţiunea privind modul de întocmire şi prezentare de către bănci a rapoartelor în scopuri prudenţiale</t>
    </r>
  </si>
  <si>
    <r>
      <t>*</t>
    </r>
    <r>
      <rPr>
        <sz val="9"/>
        <color indexed="8"/>
        <rFont val="Times New Roman"/>
        <family val="1"/>
      </rPr>
      <t xml:space="preserve"> sumele creditelor în valută străină se recalculează la cursul oficial al leului moldovenesc valabil la data gestionară.</t>
    </r>
  </si>
  <si>
    <t>** se calculează conform pct. 4 din Instrucţiunea privind raportarea ratelor dobânzilor aplicate de băncile din R. Moldova.</t>
  </si>
  <si>
    <t>*** creditele acordate persoanelor fizice cu excepţia persoanelor fizice care practică activitate, sunt clasificate la „Alte credite acordate”, conform caracteristicilor grupei de conturi 1490, 1510 şi altele, care nu au fost reflectate în celelalte tipuri de credit.</t>
  </si>
  <si>
    <t>**** credite acordate persoanelor fizice care nu practică activitate de întreprinzător.</t>
  </si>
  <si>
    <t>Anexa nr. 3</t>
  </si>
  <si>
    <t>Informaţia privind depozitele</t>
  </si>
  <si>
    <t>Tipul de depozit</t>
  </si>
  <si>
    <t>Portofoliul de depozite, mii lei, sold la sfârşitul</t>
  </si>
  <si>
    <t>Rata medie a dobânzii aferentă soldurilor depozitelor *** %, la sfârşitul</t>
  </si>
  <si>
    <t xml:space="preserve">acceptate  în MDL </t>
  </si>
  <si>
    <t>acceptate  în valută străină**</t>
  </si>
  <si>
    <t xml:space="preserve">Depozite la vedere fără dobândă: </t>
  </si>
  <si>
    <t xml:space="preserve">depozitele persoanelor fizice </t>
  </si>
  <si>
    <t xml:space="preserve">depozitele persoanelor juridice*, dintre care: </t>
  </si>
  <si>
    <t>-depozitele băncilor</t>
  </si>
  <si>
    <t>Depozite la vedere cu dobândă:</t>
  </si>
  <si>
    <t>depozitele persoanelor fizice</t>
  </si>
  <si>
    <t xml:space="preserve">Depozite la termen fără dobândă: </t>
  </si>
  <si>
    <t xml:space="preserve">Depozite la termen cu dobândă: </t>
  </si>
  <si>
    <t>Total depozite:</t>
  </si>
  <si>
    <t>depozitele băncilor</t>
  </si>
  <si>
    <t>Notă: Informaţia este dezvăluită conform cerinţelor expuse în Regulamentul cu privire la dezvăluirea de către băncile din R. Moldova a informaţiei aferente activităţilor lor.</t>
  </si>
  <si>
    <t>* La aceasta categorie se includ de asemenea depozitele bugetului Republicii Moldova şi ale bugetelor locale, ale băncilor, instituţiilor financiare nebancare şi ale altor persoane fizice care practică activitate de întreprinzător sau alt gen de activitate etc.</t>
  </si>
  <si>
    <t>** sumele depozitelor în valută străină se recalculează la cursul oficial al leului moldovenesc valabil la data gestionară .</t>
  </si>
  <si>
    <t>*** se calculează conform pct. 4 din Instrucţiunea privind raportarea ratelor dobânzilor aplicate de băncile din R. Moldova.</t>
  </si>
  <si>
    <t>Anexa nr. 4a</t>
  </si>
  <si>
    <t>Informaţie privind condiţiile de acordare a creditelor pentru consumători</t>
  </si>
  <si>
    <t>de către BC Banca Socială S.A.</t>
  </si>
  <si>
    <t>Denumirea informaţiei dezvăluite</t>
  </si>
  <si>
    <t>Credite acordate consumatorilor</t>
  </si>
  <si>
    <r>
      <t>A</t>
    </r>
    <r>
      <rPr>
        <vertAlign val="superscript"/>
        <sz val="11"/>
        <color indexed="8"/>
        <rFont val="Calibri"/>
        <family val="2"/>
      </rPr>
      <t>1</t>
    </r>
  </si>
  <si>
    <r>
      <t>B</t>
    </r>
    <r>
      <rPr>
        <vertAlign val="superscript"/>
        <sz val="11"/>
        <color indexed="8"/>
        <rFont val="Calibri"/>
        <family val="2"/>
      </rPr>
      <t>1</t>
    </r>
  </si>
  <si>
    <r>
      <t>C</t>
    </r>
    <r>
      <rPr>
        <vertAlign val="superscript"/>
        <sz val="11"/>
        <color indexed="8"/>
        <rFont val="Calibri"/>
        <family val="2"/>
      </rPr>
      <t>1</t>
    </r>
  </si>
  <si>
    <r>
      <t>D</t>
    </r>
    <r>
      <rPr>
        <vertAlign val="superscript"/>
        <sz val="11"/>
        <color indexed="8"/>
        <rFont val="Calibri"/>
        <family val="2"/>
      </rPr>
      <t>1</t>
    </r>
  </si>
  <si>
    <t>1. Moneda creditului</t>
  </si>
  <si>
    <t>2. Valoarea totală a creditului în moneda naţională (minimă / maximă) / valoarea totală a creditului în valută străină (minimă / maximă)</t>
  </si>
  <si>
    <t>3. Rata dobânzii aferentă creditului, fixă / flotantă, în moneda naţională (minimă / maximă) / în valută străină (minimă / maximă), precum şi metoda de calculare a ratei dobânzii aferente creditului prin intermediul a cel puţin două exemple reprezentative</t>
  </si>
  <si>
    <t>4. Durata contractului de credit în moneda naţională (minim / maxim) / durata contractului de credit în valută străină (minim / maxim)</t>
  </si>
  <si>
    <t>5. Alte plăţi decât rata dobânzii aferente creditului în monedă naţională / în valută străină, care sunt incluse în costul total al creditului</t>
  </si>
  <si>
    <t xml:space="preserve">6. Dobânda anuală efectivă a creditului în moneda naţională / în valută străină şi informaţia expusă la art. 4 punctul (3) din Legea privind contractele de credit pentru consumatori, după caz </t>
  </si>
  <si>
    <t xml:space="preserve">7. Modul (anuităţi, rate, integral) şi frecvenţa plăţilor </t>
  </si>
  <si>
    <t>8. Documentele necesare pentru obţinerea creditului</t>
  </si>
  <si>
    <t xml:space="preserve">9. Formele de asigurare ale creditului acceptate de bancă </t>
  </si>
  <si>
    <t>10. Efectele rambursării anticipate, precum şi penalităţile aferente contractului de credit</t>
  </si>
  <si>
    <t xml:space="preserve">11. Condiţiile în care rata dobânzii se poate modifica </t>
  </si>
  <si>
    <t>12. Menţionarea faptului că la creditele acordate în valută străină sau în moneda naţională ataşate la cursul valutei străine plăţile se vor modifica în funcţie de evoluţia cursului leului moldovenesc faţă de valutele străine, în cazul în care plăţile vor fi efectuate în moneda naţională</t>
  </si>
  <si>
    <t>13. Modalitatea de aplicare a cursului valutar la efectuarea plăţilor aferente creditelor acordate în valuta străină sau în moneda naţională ataşate la cursul valutei străine</t>
  </si>
  <si>
    <t>Notă: Informaţia este dezvăluită conform cerinţelor expuse în Regulamentul cu privire la dezvăluirea de către băncile din R. Moldova a informaţiei aferente activităţilor lor</t>
  </si>
  <si>
    <r>
      <t>1</t>
    </r>
    <r>
      <rPr>
        <sz val="11"/>
        <color indexed="8"/>
        <rFont val="Calibri"/>
        <family val="2"/>
      </rPr>
      <t>La aceasta categorie vor fi reflectate tipurile de credite conform destinaţiei (de ex.: pentru procurarea auto, pentru studii etc.).</t>
    </r>
  </si>
  <si>
    <t>Anexa nr. 4b</t>
  </si>
  <si>
    <t>Informaţie privind condiţiile de acordare a creditelor pentru persoane fizice care practică activitatea</t>
  </si>
  <si>
    <r>
      <t>A</t>
    </r>
    <r>
      <rPr>
        <vertAlign val="superscript"/>
        <sz val="11"/>
        <color indexed="8"/>
        <rFont val="Calibri"/>
        <family val="2"/>
      </rPr>
      <t>2</t>
    </r>
  </si>
  <si>
    <r>
      <t>B</t>
    </r>
    <r>
      <rPr>
        <vertAlign val="superscript"/>
        <sz val="11"/>
        <color indexed="8"/>
        <rFont val="Calibri"/>
        <family val="2"/>
      </rPr>
      <t>2</t>
    </r>
  </si>
  <si>
    <r>
      <t>C</t>
    </r>
    <r>
      <rPr>
        <vertAlign val="superscript"/>
        <sz val="11"/>
        <color indexed="8"/>
        <rFont val="Calibri"/>
        <family val="2"/>
      </rPr>
      <t>2</t>
    </r>
  </si>
  <si>
    <r>
      <t>D</t>
    </r>
    <r>
      <rPr>
        <vertAlign val="superscript"/>
        <sz val="11"/>
        <color indexed="8"/>
        <rFont val="Calibri"/>
        <family val="2"/>
      </rPr>
      <t>2</t>
    </r>
  </si>
  <si>
    <r>
      <t>2</t>
    </r>
    <r>
      <rPr>
        <sz val="11"/>
        <color indexed="8"/>
        <rFont val="Calibri"/>
        <family val="2"/>
      </rPr>
      <t>La aceasta categorie vor fi reflectate tipurile de credite conform destinaţiei (de ex.: pentru dezvoltarea afacerii, completarea mijloacelor fixe şi/sau celor circulante, etc.).</t>
    </r>
  </si>
  <si>
    <t>Anexa nr. 4c</t>
  </si>
  <si>
    <t>Informaţie privind condiţiile de acordare a creditelor pentru persoane juridice</t>
  </si>
  <si>
    <t>Credite acordate persoanelor juridice</t>
  </si>
  <si>
    <r>
      <t>A</t>
    </r>
    <r>
      <rPr>
        <vertAlign val="superscript"/>
        <sz val="11"/>
        <color indexed="8"/>
        <rFont val="Calibri"/>
        <family val="2"/>
      </rPr>
      <t>3</t>
    </r>
  </si>
  <si>
    <r>
      <t>B</t>
    </r>
    <r>
      <rPr>
        <vertAlign val="superscript"/>
        <sz val="11"/>
        <color indexed="8"/>
        <rFont val="Calibri"/>
        <family val="2"/>
      </rPr>
      <t>3</t>
    </r>
  </si>
  <si>
    <r>
      <t>C</t>
    </r>
    <r>
      <rPr>
        <vertAlign val="superscript"/>
        <sz val="11"/>
        <color indexed="8"/>
        <rFont val="Calibri"/>
        <family val="2"/>
      </rPr>
      <t>3</t>
    </r>
  </si>
  <si>
    <r>
      <t>D</t>
    </r>
    <r>
      <rPr>
        <vertAlign val="superscript"/>
        <sz val="11"/>
        <color indexed="8"/>
        <rFont val="Calibri"/>
        <family val="2"/>
      </rPr>
      <t>3</t>
    </r>
  </si>
  <si>
    <r>
      <t>3</t>
    </r>
    <r>
      <rPr>
        <sz val="11"/>
        <color indexed="8"/>
        <rFont val="Calibri"/>
        <family val="2"/>
      </rPr>
      <t>La aceasta categorie vor fi reflectate tipurile de credite conform destinaţiei (de ex.: pentru completarea mijloacelor fixe şi/sau celor circulante, facilităţile „overdraft” etc.).</t>
    </r>
  </si>
  <si>
    <t>*</t>
  </si>
</sst>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quot;Да&quot;;&quot;Да&quot;;&quot;Нет&quot;"/>
    <numFmt numFmtId="167" formatCode="&quot;Истина&quot;;&quot;Истина&quot;;&quot;Ложь&quot;"/>
    <numFmt numFmtId="168" formatCode="&quot;Вкл&quot;;&quot;Вкл&quot;;&quot;Выкл&quot;"/>
    <numFmt numFmtId="169" formatCode="[$€-2]\ ###,000_);[Red]\([$€-2]\ ###,000\)"/>
    <numFmt numFmtId="170" formatCode="[$-FC19]d\ mmmm\ yyyy\ &quot;г.&quot;"/>
  </numFmts>
  <fonts count="50">
    <font>
      <sz val="11"/>
      <color indexed="8"/>
      <name val="Calibri"/>
      <family val="2"/>
    </font>
    <font>
      <sz val="10"/>
      <name val="Arial"/>
      <family val="0"/>
    </font>
    <font>
      <b/>
      <sz val="11"/>
      <color indexed="8"/>
      <name val="Calibri"/>
      <family val="2"/>
    </font>
    <font>
      <b/>
      <sz val="9"/>
      <color indexed="8"/>
      <name val="Cambria"/>
      <family val="1"/>
    </font>
    <font>
      <sz val="11"/>
      <color indexed="8"/>
      <name val="Times New Roman"/>
      <family val="1"/>
    </font>
    <font>
      <b/>
      <sz val="11"/>
      <color indexed="8"/>
      <name val="Wingdings 2"/>
      <family val="1"/>
    </font>
    <font>
      <sz val="11"/>
      <color indexed="8"/>
      <name val="Wingdings 2"/>
      <family val="1"/>
    </font>
    <font>
      <sz val="10"/>
      <color indexed="8"/>
      <name val="Times New Roman"/>
      <family val="1"/>
    </font>
    <font>
      <b/>
      <sz val="9"/>
      <color indexed="8"/>
      <name val="Times New Roman"/>
      <family val="1"/>
    </font>
    <font>
      <sz val="9"/>
      <color indexed="8"/>
      <name val="Times New Roman"/>
      <family val="1"/>
    </font>
    <font>
      <i/>
      <sz val="9"/>
      <color indexed="8"/>
      <name val="Times New Roman"/>
      <family val="1"/>
    </font>
    <font>
      <b/>
      <i/>
      <u val="single"/>
      <sz val="8"/>
      <name val="Arial Cyr"/>
      <family val="2"/>
    </font>
    <font>
      <b/>
      <sz val="8"/>
      <name val="Arial Cyr"/>
      <family val="2"/>
    </font>
    <font>
      <sz val="8"/>
      <name val="Arial Cyr"/>
      <family val="2"/>
    </font>
    <font>
      <b/>
      <sz val="10"/>
      <color indexed="8"/>
      <name val="Times New Roman"/>
      <family val="1"/>
    </font>
    <font>
      <sz val="8"/>
      <color indexed="8"/>
      <name val="Times New Roman"/>
      <family val="1"/>
    </font>
    <font>
      <vertAlign val="superscript"/>
      <sz val="11"/>
      <color indexed="8"/>
      <name val="Calibri"/>
      <family val="2"/>
    </font>
    <font>
      <sz val="9"/>
      <color indexed="8"/>
      <name val="Tahoma"/>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2"/>
        <bgColor indexed="64"/>
      </patternFill>
    </fill>
    <fill>
      <patternFill patternType="solid">
        <fgColor indexed="9"/>
        <bgColor indexed="64"/>
      </patternFill>
    </fill>
    <fill>
      <patternFill patternType="solid">
        <fgColor indexed="26"/>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
      <left style="medium">
        <color indexed="8"/>
      </left>
      <right style="medium">
        <color indexed="8"/>
      </right>
      <top style="medium">
        <color indexed="8"/>
      </top>
      <bottom style="medium">
        <color indexed="8"/>
      </bottom>
    </border>
    <border>
      <left style="thin"/>
      <right style="thin"/>
      <top style="thin"/>
      <bottom style="thin"/>
    </border>
    <border>
      <left style="thin">
        <color indexed="8"/>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color indexed="63"/>
      </right>
      <top style="thin">
        <color indexed="8"/>
      </top>
      <bottom>
        <color indexed="63"/>
      </bottom>
    </border>
    <border>
      <left style="thin"/>
      <right style="thin">
        <color indexed="8"/>
      </right>
      <top style="thin"/>
      <bottom style="thin">
        <color indexed="8"/>
      </bottom>
    </border>
    <border>
      <left style="thin">
        <color indexed="8"/>
      </left>
      <right style="thin">
        <color indexed="8"/>
      </right>
      <top style="thin"/>
      <bottom style="thin">
        <color indexed="8"/>
      </bottom>
    </border>
    <border>
      <left style="thin">
        <color indexed="8"/>
      </left>
      <right style="thin"/>
      <top style="thin"/>
      <bottom style="thin">
        <color indexed="8"/>
      </bottom>
    </border>
    <border>
      <left style="thin"/>
      <right style="thin">
        <color indexed="8"/>
      </right>
      <top style="thin">
        <color indexed="8"/>
      </top>
      <bottom style="thin">
        <color indexed="8"/>
      </bottom>
    </border>
    <border>
      <left style="thin">
        <color indexed="8"/>
      </left>
      <right style="thin"/>
      <top style="thin">
        <color indexed="8"/>
      </top>
      <bottom style="thin">
        <color indexed="8"/>
      </bottom>
    </border>
    <border>
      <left style="thin"/>
      <right style="thin">
        <color indexed="8"/>
      </right>
      <top style="thin">
        <color indexed="8"/>
      </top>
      <bottom>
        <color indexed="63"/>
      </bottom>
    </border>
    <border>
      <left style="thin">
        <color indexed="8"/>
      </left>
      <right style="thin"/>
      <top style="thin">
        <color indexed="8"/>
      </top>
      <bottom>
        <color indexed="63"/>
      </bottom>
    </border>
    <border>
      <left style="thin"/>
      <right style="thin">
        <color indexed="8"/>
      </right>
      <top>
        <color indexed="63"/>
      </top>
      <bottom style="thin">
        <color indexed="8"/>
      </bottom>
    </border>
    <border>
      <left style="thin">
        <color indexed="8"/>
      </left>
      <right style="thin"/>
      <top>
        <color indexed="63"/>
      </top>
      <bottom style="thin">
        <color indexed="8"/>
      </bottom>
    </border>
    <border>
      <left style="thin"/>
      <right style="thin">
        <color indexed="8"/>
      </right>
      <top style="thin">
        <color indexed="8"/>
      </top>
      <bottom style="thin"/>
    </border>
    <border>
      <left style="thin">
        <color indexed="8"/>
      </left>
      <right style="thin">
        <color indexed="8"/>
      </right>
      <top style="thin">
        <color indexed="8"/>
      </top>
      <bottom style="thin"/>
    </border>
    <border>
      <left style="thin">
        <color indexed="8"/>
      </left>
      <right style="thin"/>
      <top style="thin">
        <color indexed="8"/>
      </top>
      <bottom style="thin"/>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style="thin">
        <color indexed="8"/>
      </right>
      <top style="medium">
        <color indexed="8"/>
      </top>
      <bottom>
        <color indexed="63"/>
      </bottom>
    </border>
    <border>
      <left style="thin">
        <color indexed="8"/>
      </left>
      <right style="thin">
        <color indexed="8"/>
      </right>
      <top style="medium">
        <color indexed="8"/>
      </top>
      <bottom style="thin">
        <color indexed="8"/>
      </bottom>
    </border>
    <border>
      <left style="thin">
        <color indexed="8"/>
      </left>
      <right style="medium">
        <color indexed="8"/>
      </right>
      <top style="thin">
        <color indexed="8"/>
      </top>
      <bottom style="thin">
        <color indexed="8"/>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lignment/>
      <protection/>
    </xf>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44" fontId="1" fillId="0" borderId="0" applyFill="0" applyBorder="0" applyAlignment="0" applyProtection="0"/>
    <xf numFmtId="42" fontId="1" fillId="0" borderId="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0" fillId="0" borderId="0">
      <alignment/>
      <protection/>
    </xf>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49" fillId="32" borderId="0" applyNumberFormat="0" applyBorder="0" applyAlignment="0" applyProtection="0"/>
  </cellStyleXfs>
  <cellXfs count="136">
    <xf numFmtId="0" fontId="0" fillId="0" borderId="0" xfId="0" applyAlignment="1">
      <alignment/>
    </xf>
    <xf numFmtId="0" fontId="0" fillId="0" borderId="0" xfId="0" applyAlignment="1">
      <alignment vertical="center"/>
    </xf>
    <xf numFmtId="0" fontId="3" fillId="33" borderId="10" xfId="33" applyNumberFormat="1" applyFont="1" applyFill="1" applyBorder="1" applyAlignment="1" applyProtection="1">
      <alignment horizontal="center" vertical="center" wrapText="1"/>
      <protection/>
    </xf>
    <xf numFmtId="0" fontId="3" fillId="33" borderId="11" xfId="33" applyNumberFormat="1" applyFont="1" applyFill="1" applyBorder="1" applyAlignment="1" applyProtection="1">
      <alignment horizontal="center" vertical="center" wrapText="1"/>
      <protection/>
    </xf>
    <xf numFmtId="0" fontId="0" fillId="0" borderId="12" xfId="0" applyFont="1" applyBorder="1" applyAlignment="1">
      <alignment wrapText="1"/>
    </xf>
    <xf numFmtId="0" fontId="0" fillId="0" borderId="12" xfId="0" applyFont="1" applyBorder="1" applyAlignment="1">
      <alignment horizontal="center" vertical="center"/>
    </xf>
    <xf numFmtId="0" fontId="4" fillId="0" borderId="12" xfId="0" applyFont="1" applyBorder="1" applyAlignment="1">
      <alignment horizontal="center" vertical="top" wrapText="1"/>
    </xf>
    <xf numFmtId="0" fontId="0" fillId="0" borderId="12" xfId="0" applyBorder="1" applyAlignment="1">
      <alignment horizontal="center"/>
    </xf>
    <xf numFmtId="2" fontId="0" fillId="0" borderId="12" xfId="0" applyNumberFormat="1" applyBorder="1" applyAlignment="1">
      <alignment horizontal="center" vertical="center"/>
    </xf>
    <xf numFmtId="0" fontId="5" fillId="0" borderId="0" xfId="0" applyFont="1" applyAlignment="1">
      <alignment/>
    </xf>
    <xf numFmtId="0" fontId="6" fillId="0" borderId="0" xfId="0" applyFont="1" applyAlignment="1">
      <alignment/>
    </xf>
    <xf numFmtId="10" fontId="0" fillId="0" borderId="0" xfId="0" applyNumberFormat="1" applyBorder="1" applyAlignment="1">
      <alignment horizontal="center" vertical="center"/>
    </xf>
    <xf numFmtId="0" fontId="0" fillId="0" borderId="12" xfId="0" applyFont="1" applyBorder="1" applyAlignment="1">
      <alignment horizontal="left" vertical="center" wrapText="1"/>
    </xf>
    <xf numFmtId="164" fontId="0" fillId="0" borderId="12" xfId="0" applyNumberFormat="1" applyBorder="1" applyAlignment="1">
      <alignment horizontal="center" vertical="center"/>
    </xf>
    <xf numFmtId="0" fontId="0" fillId="0" borderId="13" xfId="0" applyFont="1" applyBorder="1" applyAlignment="1">
      <alignment horizontal="center" vertical="center"/>
    </xf>
    <xf numFmtId="2" fontId="0" fillId="0" borderId="12" xfId="55" applyNumberFormat="1" applyBorder="1">
      <alignment/>
      <protection/>
    </xf>
    <xf numFmtId="0" fontId="0" fillId="0" borderId="12" xfId="0" applyFont="1" applyBorder="1" applyAlignment="1">
      <alignment/>
    </xf>
    <xf numFmtId="0" fontId="7" fillId="0" borderId="0" xfId="0" applyFont="1" applyAlignment="1">
      <alignment horizontal="right" vertical="center"/>
    </xf>
    <xf numFmtId="0" fontId="0" fillId="0" borderId="0" xfId="0" applyFont="1" applyAlignment="1">
      <alignment/>
    </xf>
    <xf numFmtId="0" fontId="0" fillId="0" borderId="0" xfId="0" applyFont="1" applyAlignment="1">
      <alignment horizontal="right" vertical="center"/>
    </xf>
    <xf numFmtId="0" fontId="0" fillId="0" borderId="14" xfId="0" applyFont="1" applyBorder="1" applyAlignment="1">
      <alignment/>
    </xf>
    <xf numFmtId="165" fontId="0" fillId="0" borderId="14" xfId="0" applyNumberFormat="1" applyBorder="1" applyAlignment="1">
      <alignment/>
    </xf>
    <xf numFmtId="2" fontId="0" fillId="0" borderId="14" xfId="0" applyNumberFormat="1" applyBorder="1" applyAlignment="1">
      <alignment/>
    </xf>
    <xf numFmtId="165" fontId="0" fillId="0" borderId="12" xfId="0" applyNumberFormat="1" applyBorder="1" applyAlignment="1">
      <alignment/>
    </xf>
    <xf numFmtId="2" fontId="0" fillId="0" borderId="12" xfId="0" applyNumberFormat="1" applyBorder="1" applyAlignment="1">
      <alignment/>
    </xf>
    <xf numFmtId="2" fontId="0" fillId="0" borderId="12" xfId="0" applyNumberFormat="1" applyFont="1" applyBorder="1" applyAlignment="1">
      <alignment horizontal="center"/>
    </xf>
    <xf numFmtId="0" fontId="9" fillId="0" borderId="0" xfId="0" applyFont="1" applyAlignment="1">
      <alignment horizontal="left" vertical="center"/>
    </xf>
    <xf numFmtId="0" fontId="2" fillId="0" borderId="0" xfId="0" applyFont="1" applyAlignment="1">
      <alignment horizontal="center" vertical="center"/>
    </xf>
    <xf numFmtId="0" fontId="0" fillId="0" borderId="0" xfId="0" applyFont="1" applyAlignment="1">
      <alignment horizontal="center" vertical="center"/>
    </xf>
    <xf numFmtId="0" fontId="2" fillId="0" borderId="0" xfId="0" applyFont="1" applyAlignment="1">
      <alignment/>
    </xf>
    <xf numFmtId="0" fontId="2" fillId="33" borderId="10" xfId="33" applyNumberFormat="1" applyFont="1" applyFill="1" applyBorder="1" applyAlignment="1" applyProtection="1">
      <alignment horizontal="center" vertical="center" wrapText="1"/>
      <protection/>
    </xf>
    <xf numFmtId="0" fontId="2" fillId="33" borderId="11" xfId="33" applyNumberFormat="1" applyFont="1" applyFill="1" applyBorder="1" applyAlignment="1" applyProtection="1">
      <alignment horizontal="center" vertical="center" wrapText="1"/>
      <protection/>
    </xf>
    <xf numFmtId="0" fontId="2" fillId="0" borderId="14" xfId="0" applyFont="1" applyBorder="1" applyAlignment="1">
      <alignment vertical="center" wrapText="1"/>
    </xf>
    <xf numFmtId="4" fontId="11" fillId="34" borderId="15" xfId="0" applyNumberFormat="1" applyFont="1" applyFill="1" applyBorder="1" applyAlignment="1">
      <alignment horizontal="center"/>
    </xf>
    <xf numFmtId="4" fontId="12" fillId="34" borderId="15" xfId="0" applyNumberFormat="1" applyFont="1" applyFill="1" applyBorder="1" applyAlignment="1">
      <alignment horizontal="center"/>
    </xf>
    <xf numFmtId="1" fontId="13" fillId="0" borderId="15" xfId="0" applyNumberFormat="1" applyFont="1" applyBorder="1" applyAlignment="1">
      <alignment horizontal="center"/>
    </xf>
    <xf numFmtId="0" fontId="0" fillId="0" borderId="12" xfId="0" applyFont="1" applyBorder="1" applyAlignment="1">
      <alignment vertical="center" wrapText="1"/>
    </xf>
    <xf numFmtId="4" fontId="13" fillId="34" borderId="15" xfId="0" applyNumberFormat="1" applyFont="1" applyFill="1" applyBorder="1" applyAlignment="1">
      <alignment horizontal="center"/>
    </xf>
    <xf numFmtId="3" fontId="13" fillId="34" borderId="15" xfId="0" applyNumberFormat="1" applyFont="1" applyFill="1" applyBorder="1" applyAlignment="1">
      <alignment horizontal="center"/>
    </xf>
    <xf numFmtId="0" fontId="2" fillId="0" borderId="12" xfId="0" applyFont="1" applyBorder="1" applyAlignment="1">
      <alignment vertical="center" wrapText="1"/>
    </xf>
    <xf numFmtId="4" fontId="13" fillId="0" borderId="15" xfId="0" applyNumberFormat="1" applyFont="1" applyBorder="1" applyAlignment="1">
      <alignment horizontal="center"/>
    </xf>
    <xf numFmtId="0" fontId="13" fillId="0" borderId="15" xfId="0" applyFont="1" applyBorder="1" applyAlignment="1">
      <alignment horizontal="center"/>
    </xf>
    <xf numFmtId="2" fontId="12" fillId="0" borderId="15" xfId="0" applyNumberFormat="1" applyFont="1" applyBorder="1" applyAlignment="1">
      <alignment horizontal="center"/>
    </xf>
    <xf numFmtId="0" fontId="13" fillId="34" borderId="15" xfId="0" applyFont="1" applyFill="1" applyBorder="1" applyAlignment="1">
      <alignment horizontal="center"/>
    </xf>
    <xf numFmtId="2" fontId="12" fillId="34" borderId="15" xfId="0" applyNumberFormat="1" applyFont="1" applyFill="1" applyBorder="1" applyAlignment="1">
      <alignment horizontal="center"/>
    </xf>
    <xf numFmtId="0" fontId="12" fillId="34" borderId="15" xfId="0" applyFont="1" applyFill="1" applyBorder="1" applyAlignment="1">
      <alignment horizontal="center"/>
    </xf>
    <xf numFmtId="2" fontId="13" fillId="0" borderId="15" xfId="0" applyNumberFormat="1" applyFont="1" applyBorder="1" applyAlignment="1">
      <alignment horizontal="center"/>
    </xf>
    <xf numFmtId="4" fontId="12" fillId="35" borderId="15" xfId="0" applyNumberFormat="1" applyFont="1" applyFill="1" applyBorder="1" applyAlignment="1">
      <alignment horizontal="center"/>
    </xf>
    <xf numFmtId="2" fontId="12" fillId="35" borderId="15" xfId="0" applyNumberFormat="1" applyFont="1" applyFill="1" applyBorder="1" applyAlignment="1">
      <alignment horizontal="center"/>
    </xf>
    <xf numFmtId="0" fontId="12" fillId="35" borderId="15" xfId="0" applyFont="1" applyFill="1" applyBorder="1" applyAlignment="1">
      <alignment horizontal="center"/>
    </xf>
    <xf numFmtId="0" fontId="14" fillId="0" borderId="0" xfId="0" applyFont="1" applyAlignment="1">
      <alignment horizontal="center" vertical="center"/>
    </xf>
    <xf numFmtId="0" fontId="15" fillId="0" borderId="0" xfId="0" applyFont="1" applyAlignment="1">
      <alignment horizontal="center" vertical="center"/>
    </xf>
    <xf numFmtId="0" fontId="0" fillId="0" borderId="14" xfId="0" applyFont="1" applyBorder="1" applyAlignment="1">
      <alignment vertical="center" wrapText="1"/>
    </xf>
    <xf numFmtId="0" fontId="0" fillId="0" borderId="0" xfId="0" applyFont="1" applyAlignment="1">
      <alignment vertical="center"/>
    </xf>
    <xf numFmtId="0" fontId="0" fillId="0" borderId="0" xfId="0" applyFont="1" applyAlignment="1">
      <alignment/>
    </xf>
    <xf numFmtId="0" fontId="0" fillId="0" borderId="12" xfId="0" applyFont="1" applyFill="1" applyBorder="1" applyAlignment="1">
      <alignment horizontal="center" vertical="center"/>
    </xf>
    <xf numFmtId="0" fontId="0" fillId="0" borderId="0" xfId="0" applyFont="1" applyBorder="1" applyAlignment="1">
      <alignment horizontal="left" wrapText="1"/>
    </xf>
    <xf numFmtId="2" fontId="0" fillId="0" borderId="12" xfId="0" applyNumberFormat="1" applyFont="1" applyFill="1" applyBorder="1" applyAlignment="1">
      <alignment horizontal="center" vertical="center"/>
    </xf>
    <xf numFmtId="0" fontId="0" fillId="0" borderId="0" xfId="0" applyAlignment="1">
      <alignment horizontal="justify"/>
    </xf>
    <xf numFmtId="0" fontId="2" fillId="0" borderId="0" xfId="0" applyFont="1" applyAlignment="1">
      <alignment horizontal="justify"/>
    </xf>
    <xf numFmtId="0" fontId="17" fillId="0" borderId="0" xfId="0" applyFont="1" applyAlignment="1">
      <alignment/>
    </xf>
    <xf numFmtId="0" fontId="0" fillId="0" borderId="16" xfId="0" applyFont="1" applyBorder="1" applyAlignment="1">
      <alignment wrapText="1"/>
    </xf>
    <xf numFmtId="0" fontId="0" fillId="0" borderId="16" xfId="0" applyFont="1" applyBorder="1" applyAlignment="1">
      <alignment horizontal="center" vertical="center"/>
    </xf>
    <xf numFmtId="0" fontId="0" fillId="0" borderId="16" xfId="0" applyFont="1" applyBorder="1" applyAlignment="1">
      <alignment horizontal="center"/>
    </xf>
    <xf numFmtId="0" fontId="4" fillId="0" borderId="16" xfId="0" applyFont="1" applyBorder="1" applyAlignment="1">
      <alignment horizontal="center" vertical="top" wrapText="1"/>
    </xf>
    <xf numFmtId="0" fontId="0" fillId="0" borderId="16" xfId="0" applyBorder="1" applyAlignment="1">
      <alignment horizontal="center"/>
    </xf>
    <xf numFmtId="2" fontId="0" fillId="0" borderId="16" xfId="0" applyNumberFormat="1" applyBorder="1" applyAlignment="1">
      <alignment horizontal="center" vertical="center"/>
    </xf>
    <xf numFmtId="0" fontId="0" fillId="0" borderId="17" xfId="0" applyFont="1" applyBorder="1" applyAlignment="1">
      <alignment wrapText="1"/>
    </xf>
    <xf numFmtId="0" fontId="0" fillId="0" borderId="17" xfId="0" applyFont="1" applyBorder="1" applyAlignment="1">
      <alignment horizontal="center" vertical="center"/>
    </xf>
    <xf numFmtId="0" fontId="0" fillId="0" borderId="17" xfId="0" applyBorder="1" applyAlignment="1">
      <alignment horizontal="center"/>
    </xf>
    <xf numFmtId="0" fontId="0" fillId="0" borderId="14" xfId="0" applyFont="1" applyBorder="1" applyAlignment="1">
      <alignment horizontal="left" vertical="center" wrapText="1"/>
    </xf>
    <xf numFmtId="0" fontId="0" fillId="0" borderId="16" xfId="0" applyFont="1" applyFill="1" applyBorder="1" applyAlignment="1">
      <alignment horizontal="center" vertical="center"/>
    </xf>
    <xf numFmtId="2" fontId="0" fillId="0" borderId="16" xfId="0" applyNumberFormat="1" applyFont="1" applyFill="1" applyBorder="1" applyAlignment="1">
      <alignment horizontal="center" vertical="center"/>
    </xf>
    <xf numFmtId="0" fontId="0" fillId="0" borderId="16" xfId="0" applyFill="1" applyBorder="1" applyAlignment="1">
      <alignment horizontal="center" vertical="center"/>
    </xf>
    <xf numFmtId="0" fontId="0" fillId="0" borderId="16" xfId="0" applyBorder="1" applyAlignment="1">
      <alignment horizontal="center" vertical="center"/>
    </xf>
    <xf numFmtId="2" fontId="0" fillId="0" borderId="16" xfId="0" applyNumberFormat="1" applyBorder="1" applyAlignment="1" quotePrefix="1">
      <alignment horizontal="center" vertical="center"/>
    </xf>
    <xf numFmtId="0" fontId="0" fillId="0" borderId="16" xfId="0" applyFont="1" applyBorder="1" applyAlignment="1">
      <alignment horizontal="left" vertical="center" wrapText="1"/>
    </xf>
    <xf numFmtId="0" fontId="0" fillId="0" borderId="17" xfId="0" applyFont="1" applyBorder="1" applyAlignment="1">
      <alignment horizontal="left" vertical="center" wrapText="1"/>
    </xf>
    <xf numFmtId="0" fontId="0" fillId="0" borderId="14" xfId="0" applyFont="1" applyBorder="1" applyAlignment="1">
      <alignment horizontal="center" vertical="center"/>
    </xf>
    <xf numFmtId="0" fontId="0" fillId="0" borderId="18" xfId="0" applyFont="1" applyBorder="1" applyAlignment="1">
      <alignment horizontal="center" vertical="center"/>
    </xf>
    <xf numFmtId="0" fontId="4" fillId="0" borderId="14" xfId="0" applyFont="1" applyBorder="1" applyAlignment="1">
      <alignment horizontal="center" vertical="top" wrapText="1"/>
    </xf>
    <xf numFmtId="2" fontId="0" fillId="0" borderId="17" xfId="55" applyNumberFormat="1" applyBorder="1">
      <alignment/>
      <protection/>
    </xf>
    <xf numFmtId="0" fontId="0" fillId="0" borderId="19" xfId="0" applyFont="1" applyBorder="1" applyAlignment="1">
      <alignment horizontal="center" vertical="center"/>
    </xf>
    <xf numFmtId="0" fontId="4" fillId="0" borderId="17" xfId="0" applyFont="1" applyBorder="1" applyAlignment="1">
      <alignment horizontal="center" vertical="top" wrapText="1"/>
    </xf>
    <xf numFmtId="0" fontId="0" fillId="0" borderId="20" xfId="0" applyFont="1" applyBorder="1" applyAlignment="1">
      <alignment wrapText="1"/>
    </xf>
    <xf numFmtId="0" fontId="0" fillId="0" borderId="21" xfId="0" applyFont="1" applyBorder="1" applyAlignment="1">
      <alignment horizontal="center" vertical="center"/>
    </xf>
    <xf numFmtId="2" fontId="0" fillId="0" borderId="21" xfId="55" applyNumberFormat="1" applyBorder="1">
      <alignment/>
      <protection/>
    </xf>
    <xf numFmtId="2" fontId="0" fillId="0" borderId="22" xfId="55" applyNumberFormat="1" applyBorder="1">
      <alignment/>
      <protection/>
    </xf>
    <xf numFmtId="0" fontId="0" fillId="0" borderId="23" xfId="0" applyFont="1" applyBorder="1" applyAlignment="1">
      <alignment wrapText="1"/>
    </xf>
    <xf numFmtId="2" fontId="0" fillId="0" borderId="24" xfId="55" applyNumberFormat="1" applyBorder="1">
      <alignment/>
      <protection/>
    </xf>
    <xf numFmtId="0" fontId="0" fillId="0" borderId="25" xfId="0" applyFont="1" applyBorder="1" applyAlignment="1">
      <alignment wrapText="1"/>
    </xf>
    <xf numFmtId="2" fontId="0" fillId="0" borderId="26" xfId="55" applyNumberFormat="1" applyBorder="1">
      <alignment/>
      <protection/>
    </xf>
    <xf numFmtId="0" fontId="0" fillId="0" borderId="27" xfId="0" applyFont="1" applyBorder="1" applyAlignment="1">
      <alignment wrapText="1"/>
    </xf>
    <xf numFmtId="0" fontId="0" fillId="0" borderId="28" xfId="0" applyFont="1" applyBorder="1" applyAlignment="1">
      <alignment horizontal="center" vertical="center"/>
    </xf>
    <xf numFmtId="0" fontId="0" fillId="0" borderId="23" xfId="0" applyFont="1" applyBorder="1" applyAlignment="1">
      <alignment/>
    </xf>
    <xf numFmtId="0" fontId="0" fillId="0" borderId="24" xfId="0" applyFont="1" applyBorder="1" applyAlignment="1">
      <alignment horizontal="center" vertical="center"/>
    </xf>
    <xf numFmtId="0" fontId="0" fillId="0" borderId="29" xfId="0" applyFont="1" applyBorder="1" applyAlignment="1">
      <alignment/>
    </xf>
    <xf numFmtId="0" fontId="0" fillId="0" borderId="30" xfId="0" applyFont="1" applyBorder="1" applyAlignment="1">
      <alignment horizontal="center" vertical="center"/>
    </xf>
    <xf numFmtId="0" fontId="0" fillId="0" borderId="31" xfId="0" applyFont="1" applyFill="1" applyBorder="1" applyAlignment="1">
      <alignment horizontal="center" vertical="center"/>
    </xf>
    <xf numFmtId="2" fontId="0" fillId="0" borderId="12" xfId="0" applyNumberFormat="1" applyFill="1" applyBorder="1" applyAlignment="1">
      <alignment horizontal="center" vertical="center"/>
    </xf>
    <xf numFmtId="2" fontId="4" fillId="0" borderId="16" xfId="0" applyNumberFormat="1" applyFont="1" applyBorder="1" applyAlignment="1">
      <alignment horizontal="center" vertical="top" wrapText="1"/>
    </xf>
    <xf numFmtId="2" fontId="0" fillId="0" borderId="17" xfId="0" applyNumberFormat="1" applyFill="1" applyBorder="1" applyAlignment="1">
      <alignment horizontal="center" vertical="center"/>
    </xf>
    <xf numFmtId="2" fontId="0" fillId="0" borderId="17" xfId="0" applyNumberFormat="1" applyBorder="1" applyAlignment="1">
      <alignment horizontal="center" vertical="center"/>
    </xf>
    <xf numFmtId="0" fontId="2" fillId="0" borderId="0" xfId="0" applyFont="1" applyBorder="1" applyAlignment="1">
      <alignment horizontal="center" vertical="center" wrapText="1"/>
    </xf>
    <xf numFmtId="0" fontId="3" fillId="33" borderId="32" xfId="33" applyNumberFormat="1" applyFont="1" applyFill="1" applyBorder="1" applyAlignment="1" applyProtection="1">
      <alignment horizontal="center" vertical="center" wrapText="1"/>
      <protection/>
    </xf>
    <xf numFmtId="0" fontId="3" fillId="33" borderId="33" xfId="33" applyNumberFormat="1" applyFont="1" applyFill="1" applyBorder="1" applyAlignment="1" applyProtection="1">
      <alignment horizontal="center" vertical="center" wrapText="1"/>
      <protection/>
    </xf>
    <xf numFmtId="0" fontId="3" fillId="33" borderId="34" xfId="33" applyNumberFormat="1" applyFont="1" applyFill="1" applyBorder="1" applyAlignment="1" applyProtection="1">
      <alignment horizontal="center" vertical="center" wrapText="1"/>
      <protection/>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0" fillId="0" borderId="23" xfId="0" applyFont="1" applyBorder="1" applyAlignment="1">
      <alignment horizontal="left" wrapText="1"/>
    </xf>
    <xf numFmtId="0" fontId="0" fillId="0" borderId="12" xfId="0" applyFont="1" applyBorder="1" applyAlignment="1">
      <alignment horizontal="left" wrapText="1"/>
    </xf>
    <xf numFmtId="0" fontId="0" fillId="0" borderId="24" xfId="0" applyFont="1" applyBorder="1" applyAlignment="1">
      <alignment horizontal="left" wrapText="1"/>
    </xf>
    <xf numFmtId="0" fontId="0" fillId="0" borderId="0" xfId="0" applyFont="1" applyBorder="1" applyAlignment="1">
      <alignment horizontal="left" wrapText="1"/>
    </xf>
    <xf numFmtId="0" fontId="2" fillId="0" borderId="38" xfId="0" applyFont="1" applyBorder="1" applyAlignment="1">
      <alignment horizontal="center" vertical="center"/>
    </xf>
    <xf numFmtId="0" fontId="2" fillId="0" borderId="14" xfId="0" applyFont="1" applyBorder="1" applyAlignment="1">
      <alignment horizontal="center" vertical="center"/>
    </xf>
    <xf numFmtId="0" fontId="0" fillId="0" borderId="16" xfId="0" applyFont="1" applyBorder="1" applyAlignment="1">
      <alignment horizontal="left" vertical="top" wrapText="1"/>
    </xf>
    <xf numFmtId="0" fontId="0" fillId="0" borderId="14" xfId="0" applyFont="1" applyBorder="1" applyAlignment="1">
      <alignment horizontal="left" vertical="center" wrapText="1"/>
    </xf>
    <xf numFmtId="0" fontId="0" fillId="0" borderId="0" xfId="0" applyFont="1" applyBorder="1" applyAlignment="1">
      <alignment horizontal="right" vertical="center"/>
    </xf>
    <xf numFmtId="0" fontId="2" fillId="0" borderId="0" xfId="0" applyFont="1" applyBorder="1" applyAlignment="1">
      <alignment horizontal="center" vertical="center"/>
    </xf>
    <xf numFmtId="0" fontId="3" fillId="33" borderId="39" xfId="33" applyNumberFormat="1" applyFont="1" applyFill="1" applyBorder="1" applyAlignment="1" applyProtection="1">
      <alignment horizontal="center" vertical="center" wrapText="1"/>
      <protection/>
    </xf>
    <xf numFmtId="0" fontId="3" fillId="33" borderId="12" xfId="33" applyNumberFormat="1" applyFont="1" applyFill="1" applyBorder="1" applyAlignment="1" applyProtection="1">
      <alignment horizontal="center" vertical="center" wrapText="1"/>
      <protection/>
    </xf>
    <xf numFmtId="0" fontId="3" fillId="33" borderId="40" xfId="33" applyNumberFormat="1" applyFont="1" applyFill="1" applyBorder="1" applyAlignment="1" applyProtection="1">
      <alignment horizontal="center" vertical="center" wrapText="1"/>
      <protection/>
    </xf>
    <xf numFmtId="0" fontId="8" fillId="0" borderId="0" xfId="0" applyFont="1" applyBorder="1" applyAlignment="1">
      <alignment horizontal="left" vertical="center"/>
    </xf>
    <xf numFmtId="0" fontId="9" fillId="0" borderId="0" xfId="0" applyFont="1" applyBorder="1" applyAlignment="1">
      <alignment horizontal="left"/>
    </xf>
    <xf numFmtId="0" fontId="9" fillId="0" borderId="0" xfId="0" applyFont="1" applyBorder="1" applyAlignment="1">
      <alignment horizontal="left" vertical="center"/>
    </xf>
    <xf numFmtId="0" fontId="0" fillId="0" borderId="0" xfId="0" applyFont="1" applyBorder="1" applyAlignment="1">
      <alignment horizontal="left" vertical="center"/>
    </xf>
    <xf numFmtId="0" fontId="2" fillId="33" borderId="12" xfId="33" applyNumberFormat="1" applyFont="1" applyFill="1" applyBorder="1" applyAlignment="1" applyProtection="1">
      <alignment horizontal="center" vertical="center" wrapText="1"/>
      <protection/>
    </xf>
    <xf numFmtId="0" fontId="0" fillId="0" borderId="0" xfId="0" applyFont="1" applyBorder="1" applyAlignment="1">
      <alignment horizontal="left" vertical="center" wrapText="1"/>
    </xf>
    <xf numFmtId="0" fontId="2" fillId="33" borderId="40" xfId="33" applyNumberFormat="1" applyFont="1" applyFill="1" applyBorder="1" applyAlignment="1" applyProtection="1">
      <alignment horizontal="center" vertical="center" wrapText="1"/>
      <protection/>
    </xf>
    <xf numFmtId="0" fontId="2" fillId="33" borderId="32" xfId="33" applyNumberFormat="1" applyFont="1" applyFill="1" applyBorder="1" applyAlignment="1" applyProtection="1">
      <alignment horizontal="center" vertical="center" wrapText="1"/>
      <protection/>
    </xf>
    <xf numFmtId="0" fontId="2" fillId="33" borderId="39" xfId="33" applyNumberFormat="1" applyFont="1" applyFill="1" applyBorder="1" applyAlignment="1" applyProtection="1">
      <alignment horizontal="center" vertical="center" wrapText="1"/>
      <protection/>
    </xf>
    <xf numFmtId="0" fontId="2" fillId="33" borderId="34" xfId="33" applyNumberFormat="1" applyFont="1" applyFill="1" applyBorder="1" applyAlignment="1" applyProtection="1">
      <alignment horizontal="center" vertical="center" wrapText="1"/>
      <protection/>
    </xf>
    <xf numFmtId="0" fontId="0" fillId="0" borderId="0" xfId="0" applyFont="1" applyFill="1" applyBorder="1" applyAlignment="1">
      <alignment horizontal="left" vertical="center" wrapText="1"/>
    </xf>
    <xf numFmtId="0" fontId="16" fillId="0" borderId="0" xfId="0" applyFont="1" applyBorder="1" applyAlignment="1">
      <alignment horizontal="left" vertical="center"/>
    </xf>
    <xf numFmtId="0" fontId="16" fillId="0" borderId="0" xfId="0" applyFont="1" applyBorder="1" applyAlignment="1">
      <alignment horizontal="left"/>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Comma 2" xfId="33"/>
    <cellStyle name="Normal 2" xfId="34"/>
    <cellStyle name="Normal 3" xfId="35"/>
    <cellStyle name="Акцент1" xfId="36"/>
    <cellStyle name="Акцент2" xfId="37"/>
    <cellStyle name="Акцент3" xfId="38"/>
    <cellStyle name="Акцент4" xfId="39"/>
    <cellStyle name="Акцент5" xfId="40"/>
    <cellStyle name="Акцент6" xfId="41"/>
    <cellStyle name="Ввод " xfId="42"/>
    <cellStyle name="Вывод" xfId="43"/>
    <cellStyle name="Вычисление"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Обычный 2"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G101"/>
  <sheetViews>
    <sheetView tabSelected="1" zoomScale="80" zoomScaleNormal="80" zoomScalePageLayoutView="0" workbookViewId="0" topLeftCell="A1">
      <selection activeCell="A5" sqref="A5:F5"/>
    </sheetView>
  </sheetViews>
  <sheetFormatPr defaultColWidth="9.140625" defaultRowHeight="15"/>
  <cols>
    <col min="1" max="1" width="58.57421875" style="0" customWidth="1"/>
    <col min="2" max="2" width="12.8515625" style="1" customWidth="1"/>
    <col min="3" max="3" width="9.28125" style="0" customWidth="1"/>
    <col min="4" max="6" width="24.140625" style="0" customWidth="1"/>
  </cols>
  <sheetData>
    <row r="2" spans="1:6" ht="15" customHeight="1">
      <c r="A2" s="103" t="s">
        <v>3</v>
      </c>
      <c r="B2" s="103"/>
      <c r="C2" s="103"/>
      <c r="D2" s="103"/>
      <c r="E2" s="103"/>
      <c r="F2" s="103"/>
    </row>
    <row r="3" spans="1:6" ht="15" customHeight="1">
      <c r="A3" s="103" t="s">
        <v>4</v>
      </c>
      <c r="B3" s="103"/>
      <c r="C3" s="103"/>
      <c r="D3" s="103"/>
      <c r="E3" s="103"/>
      <c r="F3" s="103"/>
    </row>
    <row r="4" spans="1:6" ht="15" customHeight="1">
      <c r="A4" s="103" t="s">
        <v>5</v>
      </c>
      <c r="B4" s="103"/>
      <c r="C4" s="103"/>
      <c r="D4" s="103"/>
      <c r="E4" s="103"/>
      <c r="F4" s="103"/>
    </row>
    <row r="5" spans="1:6" ht="15" customHeight="1">
      <c r="A5" s="103" t="s">
        <v>6</v>
      </c>
      <c r="B5" s="103"/>
      <c r="C5" s="103"/>
      <c r="D5" s="103"/>
      <c r="E5" s="103"/>
      <c r="F5" s="103"/>
    </row>
    <row r="6" ht="15">
      <c r="A6" t="s">
        <v>7</v>
      </c>
    </row>
    <row r="7" spans="1:6" ht="15.75" customHeight="1">
      <c r="A7" s="104" t="s">
        <v>8</v>
      </c>
      <c r="B7" s="105" t="s">
        <v>9</v>
      </c>
      <c r="C7" s="105" t="s">
        <v>10</v>
      </c>
      <c r="D7" s="106" t="s">
        <v>11</v>
      </c>
      <c r="E7" s="106"/>
      <c r="F7" s="106"/>
    </row>
    <row r="8" spans="1:6" ht="24">
      <c r="A8" s="104"/>
      <c r="B8" s="105"/>
      <c r="C8" s="105"/>
      <c r="D8" s="2" t="s">
        <v>12</v>
      </c>
      <c r="E8" s="2" t="s">
        <v>13</v>
      </c>
      <c r="F8" s="3" t="s">
        <v>14</v>
      </c>
    </row>
    <row r="9" spans="1:6" ht="15">
      <c r="A9" s="114" t="s">
        <v>15</v>
      </c>
      <c r="B9" s="114"/>
      <c r="C9" s="114"/>
      <c r="D9" s="114"/>
      <c r="E9" s="114"/>
      <c r="F9" s="114"/>
    </row>
    <row r="10" spans="1:6" ht="15">
      <c r="A10" s="61" t="s">
        <v>16</v>
      </c>
      <c r="B10" s="62" t="s">
        <v>17</v>
      </c>
      <c r="C10" s="63" t="s">
        <v>18</v>
      </c>
      <c r="D10" s="64">
        <v>100.01</v>
      </c>
      <c r="E10" s="64">
        <v>100.01</v>
      </c>
      <c r="F10" s="64">
        <v>100.01</v>
      </c>
    </row>
    <row r="11" spans="1:6" ht="15">
      <c r="A11" s="61" t="s">
        <v>19</v>
      </c>
      <c r="B11" s="62" t="s">
        <v>17</v>
      </c>
      <c r="C11" s="63" t="s">
        <v>20</v>
      </c>
      <c r="D11" s="64">
        <v>437.37</v>
      </c>
      <c r="E11" s="64">
        <v>445.55</v>
      </c>
      <c r="F11" s="64">
        <v>481.17</v>
      </c>
    </row>
    <row r="12" spans="1:6" ht="15">
      <c r="A12" s="61" t="s">
        <v>21</v>
      </c>
      <c r="B12" s="62" t="s">
        <v>17</v>
      </c>
      <c r="C12" s="63"/>
      <c r="D12" s="64">
        <v>445.67</v>
      </c>
      <c r="E12" s="64">
        <v>454.06</v>
      </c>
      <c r="F12" s="64">
        <v>481.17</v>
      </c>
    </row>
    <row r="13" spans="1:6" ht="15">
      <c r="A13" s="61" t="s">
        <v>22</v>
      </c>
      <c r="B13" s="62" t="s">
        <v>17</v>
      </c>
      <c r="C13" s="63"/>
      <c r="D13" s="64">
        <v>2961.84</v>
      </c>
      <c r="E13" s="64">
        <v>3203.23</v>
      </c>
      <c r="F13" s="64">
        <v>2679.02</v>
      </c>
    </row>
    <row r="14" spans="1:6" ht="15">
      <c r="A14" s="61" t="s">
        <v>23</v>
      </c>
      <c r="B14" s="62" t="s">
        <v>24</v>
      </c>
      <c r="C14" s="63" t="s">
        <v>25</v>
      </c>
      <c r="D14" s="100">
        <v>15.05</v>
      </c>
      <c r="E14" s="100">
        <v>14.18</v>
      </c>
      <c r="F14" s="100">
        <v>17.96</v>
      </c>
    </row>
    <row r="15" spans="1:6" ht="15">
      <c r="A15" s="61" t="s">
        <v>26</v>
      </c>
      <c r="B15" s="62" t="s">
        <v>24</v>
      </c>
      <c r="C15" s="63"/>
      <c r="D15" s="100">
        <v>14.77</v>
      </c>
      <c r="E15" s="100">
        <v>13.91</v>
      </c>
      <c r="F15" s="100">
        <v>17.96</v>
      </c>
    </row>
    <row r="16" spans="1:6" ht="15">
      <c r="A16" s="61" t="s">
        <v>27</v>
      </c>
      <c r="B16" s="62" t="s">
        <v>24</v>
      </c>
      <c r="C16" s="63"/>
      <c r="D16" s="100">
        <v>7.55</v>
      </c>
      <c r="E16" s="100">
        <v>8.81</v>
      </c>
      <c r="F16" s="100">
        <v>10.83</v>
      </c>
    </row>
    <row r="17" spans="1:6" ht="30">
      <c r="A17" s="61" t="s">
        <v>28</v>
      </c>
      <c r="B17" s="62" t="s">
        <v>17</v>
      </c>
      <c r="C17" s="63"/>
      <c r="D17" s="64">
        <v>234.26</v>
      </c>
      <c r="E17" s="64">
        <v>226.47</v>
      </c>
      <c r="F17" s="64">
        <v>183.68</v>
      </c>
    </row>
    <row r="18" spans="1:6" ht="15">
      <c r="A18" s="61" t="s">
        <v>29</v>
      </c>
      <c r="B18" s="62" t="s">
        <v>24</v>
      </c>
      <c r="C18" s="65"/>
      <c r="D18" s="66">
        <v>-44.23</v>
      </c>
      <c r="E18" s="66">
        <v>-40.05</v>
      </c>
      <c r="F18" s="66">
        <v>-24.9</v>
      </c>
    </row>
    <row r="19" spans="1:6" ht="15">
      <c r="A19" s="61" t="s">
        <v>30</v>
      </c>
      <c r="B19" s="62"/>
      <c r="C19" s="65"/>
      <c r="D19" s="66">
        <f>5176.92/724.68</f>
        <v>7.143732406027489</v>
      </c>
      <c r="E19" s="66">
        <f>4427.22/725.29</f>
        <v>6.104068717340651</v>
      </c>
      <c r="F19" s="66">
        <f>3724.63/719.11</f>
        <v>5.17949965930108</v>
      </c>
    </row>
    <row r="20" spans="1:7" ht="15">
      <c r="A20" s="61" t="s">
        <v>31</v>
      </c>
      <c r="B20" s="62" t="s">
        <v>24</v>
      </c>
      <c r="C20" s="65"/>
      <c r="D20" s="62">
        <v>33.3</v>
      </c>
      <c r="E20" s="62">
        <v>33.3</v>
      </c>
      <c r="F20" s="62">
        <v>33.3</v>
      </c>
      <c r="G20" s="9"/>
    </row>
    <row r="21" spans="1:6" ht="15">
      <c r="A21" s="115" t="s">
        <v>32</v>
      </c>
      <c r="B21" s="115"/>
      <c r="C21" s="115"/>
      <c r="D21" s="115"/>
      <c r="E21" s="115"/>
      <c r="F21" s="115"/>
    </row>
    <row r="22" spans="1:6" ht="31.5" customHeight="1">
      <c r="A22" s="4" t="s">
        <v>33</v>
      </c>
      <c r="B22" s="5" t="s">
        <v>17</v>
      </c>
      <c r="C22" s="7"/>
      <c r="D22" s="5">
        <v>1820.97</v>
      </c>
      <c r="E22" s="55">
        <v>1222.67</v>
      </c>
      <c r="F22" s="55">
        <v>1074.38</v>
      </c>
    </row>
    <row r="23" spans="1:6" ht="30">
      <c r="A23" s="4" t="s">
        <v>34</v>
      </c>
      <c r="B23" s="5" t="s">
        <v>17</v>
      </c>
      <c r="C23" s="7"/>
      <c r="D23" s="5">
        <v>1536.48</v>
      </c>
      <c r="E23" s="55">
        <v>945.1</v>
      </c>
      <c r="F23" s="55">
        <v>616.22</v>
      </c>
    </row>
    <row r="24" spans="1:6" ht="30">
      <c r="A24" s="4" t="s">
        <v>35</v>
      </c>
      <c r="B24" s="5"/>
      <c r="C24" s="7"/>
      <c r="D24" s="8">
        <f>1820.97/445.67</f>
        <v>4.085915587766733</v>
      </c>
      <c r="E24" s="99">
        <f>1222.67/454.06</f>
        <v>2.692749856847113</v>
      </c>
      <c r="F24" s="99">
        <f>1074.38/481.17</f>
        <v>2.232849096992747</v>
      </c>
    </row>
    <row r="25" spans="1:6" ht="30">
      <c r="A25" s="4" t="s">
        <v>36</v>
      </c>
      <c r="B25" s="5"/>
      <c r="C25" s="7"/>
      <c r="D25" s="8">
        <f>1536.48/445.67</f>
        <v>3.4475733165795317</v>
      </c>
      <c r="E25" s="8">
        <f>945.18/454.06</f>
        <v>2.0816191692727832</v>
      </c>
      <c r="F25" s="8">
        <f>616.22/481.17</f>
        <v>1.2806700334601078</v>
      </c>
    </row>
    <row r="26" spans="1:6" ht="15">
      <c r="A26" s="4" t="s">
        <v>37</v>
      </c>
      <c r="B26" s="5" t="s">
        <v>17</v>
      </c>
      <c r="C26" s="7"/>
      <c r="D26" s="5">
        <v>3382.28</v>
      </c>
      <c r="E26" s="5">
        <v>3226.07</v>
      </c>
      <c r="F26" s="5">
        <v>2902.8</v>
      </c>
    </row>
    <row r="27" spans="1:6" ht="15">
      <c r="A27" s="4" t="s">
        <v>38</v>
      </c>
      <c r="B27" s="5" t="s">
        <v>17</v>
      </c>
      <c r="C27" s="7"/>
      <c r="D27" s="5">
        <v>621.44</v>
      </c>
      <c r="E27" s="5">
        <v>596.77</v>
      </c>
      <c r="F27" s="5">
        <v>458.12</v>
      </c>
    </row>
    <row r="28" spans="1:6" ht="15">
      <c r="A28" s="4" t="s">
        <v>39</v>
      </c>
      <c r="B28" s="5" t="s">
        <v>24</v>
      </c>
      <c r="C28" s="7"/>
      <c r="D28" s="5">
        <v>139.44</v>
      </c>
      <c r="E28" s="5">
        <v>131.43</v>
      </c>
      <c r="F28" s="5">
        <v>95.21</v>
      </c>
    </row>
    <row r="29" spans="1:6" ht="30">
      <c r="A29" s="4" t="s">
        <v>40</v>
      </c>
      <c r="B29" s="5" t="s">
        <v>24</v>
      </c>
      <c r="C29" s="7"/>
      <c r="D29" s="5">
        <v>54.07</v>
      </c>
      <c r="E29" s="5">
        <v>53.21</v>
      </c>
      <c r="F29" s="5">
        <v>35.02</v>
      </c>
    </row>
    <row r="30" spans="1:6" ht="30">
      <c r="A30" s="4" t="s">
        <v>41</v>
      </c>
      <c r="B30" s="5" t="s">
        <v>24</v>
      </c>
      <c r="C30" s="7"/>
      <c r="D30" s="5">
        <v>18.37</v>
      </c>
      <c r="E30" s="5">
        <v>18.5</v>
      </c>
      <c r="F30" s="5">
        <v>15.78</v>
      </c>
    </row>
    <row r="31" spans="1:7" ht="19.5" customHeight="1">
      <c r="A31" s="4" t="s">
        <v>42</v>
      </c>
      <c r="B31" s="5" t="s">
        <v>24</v>
      </c>
      <c r="C31" s="7"/>
      <c r="D31" s="5">
        <v>61.15</v>
      </c>
      <c r="E31" s="5">
        <v>60.23</v>
      </c>
      <c r="F31" s="57">
        <v>44.22</v>
      </c>
      <c r="G31" s="10"/>
    </row>
    <row r="32" spans="1:6" ht="27.75" customHeight="1">
      <c r="A32" s="4" t="s">
        <v>43</v>
      </c>
      <c r="B32" s="5" t="s">
        <v>17</v>
      </c>
      <c r="C32" s="7"/>
      <c r="D32" s="5">
        <v>504.92</v>
      </c>
      <c r="E32" s="5">
        <v>495.35</v>
      </c>
      <c r="F32" s="55">
        <v>424.82</v>
      </c>
    </row>
    <row r="33" spans="1:6" ht="60">
      <c r="A33" s="4" t="s">
        <v>44</v>
      </c>
      <c r="B33" s="5" t="s">
        <v>17</v>
      </c>
      <c r="C33" s="7"/>
      <c r="D33" s="5">
        <v>270.67</v>
      </c>
      <c r="E33" s="5">
        <v>268.88</v>
      </c>
      <c r="F33" s="55">
        <v>241.13</v>
      </c>
    </row>
    <row r="34" spans="1:6" ht="30">
      <c r="A34" s="4" t="s">
        <v>45</v>
      </c>
      <c r="B34" s="5" t="s">
        <v>24</v>
      </c>
      <c r="C34" s="7"/>
      <c r="D34" s="5">
        <v>13.27</v>
      </c>
      <c r="E34" s="5">
        <v>13.62</v>
      </c>
      <c r="F34" s="5">
        <v>12.84</v>
      </c>
    </row>
    <row r="35" spans="1:6" ht="15">
      <c r="A35" s="4" t="s">
        <v>46</v>
      </c>
      <c r="B35" s="5" t="s">
        <v>17</v>
      </c>
      <c r="C35" s="7"/>
      <c r="D35" s="55">
        <v>1005.04</v>
      </c>
      <c r="E35" s="55">
        <v>1094.94</v>
      </c>
      <c r="F35" s="55">
        <v>723.79</v>
      </c>
    </row>
    <row r="36" spans="1:7" ht="30">
      <c r="A36" s="67" t="s">
        <v>47</v>
      </c>
      <c r="B36" s="68" t="s">
        <v>24</v>
      </c>
      <c r="C36" s="69"/>
      <c r="D36" s="101">
        <v>73.37</v>
      </c>
      <c r="E36" s="101">
        <v>75.33</v>
      </c>
      <c r="F36" s="101">
        <v>81.43</v>
      </c>
      <c r="G36" s="11"/>
    </row>
    <row r="37" spans="1:6" ht="30">
      <c r="A37" s="61" t="s">
        <v>48</v>
      </c>
      <c r="B37" s="62" t="s">
        <v>24</v>
      </c>
      <c r="C37" s="65"/>
      <c r="D37" s="71">
        <v>33.18</v>
      </c>
      <c r="E37" s="71">
        <v>27.4</v>
      </c>
      <c r="F37" s="71">
        <v>26.21</v>
      </c>
    </row>
    <row r="38" spans="1:6" ht="15">
      <c r="A38" s="61" t="s">
        <v>49</v>
      </c>
      <c r="B38" s="62"/>
      <c r="C38" s="65"/>
      <c r="D38" s="72">
        <f>5901.6/724.68</f>
        <v>8.143732406027489</v>
      </c>
      <c r="E38" s="72">
        <f>5152.51/725.29</f>
        <v>7.104068717340651</v>
      </c>
      <c r="F38" s="72">
        <f>4443.73/719.11</f>
        <v>6.179485753222733</v>
      </c>
    </row>
    <row r="39" spans="1:6" ht="15">
      <c r="A39" s="61" t="s">
        <v>50</v>
      </c>
      <c r="B39" s="62" t="s">
        <v>51</v>
      </c>
      <c r="C39" s="65" t="s">
        <v>52</v>
      </c>
      <c r="D39" s="71">
        <v>3.59</v>
      </c>
      <c r="E39" s="73" t="s">
        <v>211</v>
      </c>
      <c r="F39" s="71">
        <v>3.16</v>
      </c>
    </row>
    <row r="40" spans="1:6" ht="75.75" customHeight="1">
      <c r="A40" s="61" t="s">
        <v>53</v>
      </c>
      <c r="B40" s="62" t="s">
        <v>24</v>
      </c>
      <c r="C40" s="62" t="s">
        <v>54</v>
      </c>
      <c r="D40" s="62">
        <v>27.33</v>
      </c>
      <c r="E40" s="74" t="s">
        <v>211</v>
      </c>
      <c r="F40" s="62">
        <v>34.25</v>
      </c>
    </row>
    <row r="41" spans="1:6" ht="15">
      <c r="A41" s="61" t="s">
        <v>55</v>
      </c>
      <c r="B41" s="62" t="s">
        <v>24</v>
      </c>
      <c r="C41" s="62" t="s">
        <v>56</v>
      </c>
      <c r="D41" s="62">
        <v>3.91</v>
      </c>
      <c r="E41" s="74" t="s">
        <v>211</v>
      </c>
      <c r="F41" s="62">
        <v>6.33</v>
      </c>
    </row>
    <row r="42" spans="1:6" ht="30">
      <c r="A42" s="61" t="s">
        <v>57</v>
      </c>
      <c r="B42" s="62"/>
      <c r="C42" s="65"/>
      <c r="D42" s="75">
        <f>3382281768/4548541669</f>
        <v>0.7435969623080527</v>
      </c>
      <c r="E42" s="75">
        <f>3226069405/3811604445</f>
        <v>0.846380953624898</v>
      </c>
      <c r="F42" s="66">
        <v>0.97</v>
      </c>
    </row>
    <row r="43" spans="1:6" ht="15" customHeight="1">
      <c r="A43" s="116" t="s">
        <v>58</v>
      </c>
      <c r="B43" s="116"/>
      <c r="C43" s="116"/>
      <c r="D43" s="116"/>
      <c r="E43" s="116"/>
      <c r="F43" s="116"/>
    </row>
    <row r="44" spans="1:6" ht="30">
      <c r="A44" s="76" t="s">
        <v>59</v>
      </c>
      <c r="B44" s="62" t="s">
        <v>60</v>
      </c>
      <c r="C44" s="62"/>
      <c r="D44" s="62">
        <v>3320.5</v>
      </c>
      <c r="E44" s="62">
        <v>3163.1</v>
      </c>
      <c r="F44" s="62">
        <v>2836.8</v>
      </c>
    </row>
    <row r="45" spans="1:6" ht="30">
      <c r="A45" s="76" t="s">
        <v>61</v>
      </c>
      <c r="B45" s="62" t="s">
        <v>60</v>
      </c>
      <c r="C45" s="62"/>
      <c r="D45" s="62">
        <v>0</v>
      </c>
      <c r="E45" s="62">
        <v>0</v>
      </c>
      <c r="F45" s="62">
        <v>0</v>
      </c>
    </row>
    <row r="46" spans="1:6" ht="15">
      <c r="A46" s="76" t="s">
        <v>62</v>
      </c>
      <c r="B46" s="62" t="s">
        <v>60</v>
      </c>
      <c r="C46" s="62"/>
      <c r="D46" s="62">
        <v>61.8</v>
      </c>
      <c r="E46" s="62">
        <v>62.9</v>
      </c>
      <c r="F46" s="62">
        <v>66</v>
      </c>
    </row>
    <row r="47" spans="1:6" ht="15">
      <c r="A47" s="76" t="s">
        <v>63</v>
      </c>
      <c r="B47" s="62" t="s">
        <v>60</v>
      </c>
      <c r="C47" s="62"/>
      <c r="D47" s="62">
        <v>0</v>
      </c>
      <c r="E47" s="62">
        <v>0</v>
      </c>
      <c r="F47" s="62">
        <v>0</v>
      </c>
    </row>
    <row r="48" spans="1:6" ht="15" customHeight="1">
      <c r="A48" s="117" t="s">
        <v>64</v>
      </c>
      <c r="B48" s="117"/>
      <c r="C48" s="117"/>
      <c r="D48" s="117"/>
      <c r="E48" s="117"/>
      <c r="F48" s="117"/>
    </row>
    <row r="49" spans="1:6" ht="15">
      <c r="A49" s="12" t="s">
        <v>65</v>
      </c>
      <c r="B49" s="5" t="s">
        <v>60</v>
      </c>
      <c r="C49" s="5"/>
      <c r="D49" s="13">
        <v>2260.1</v>
      </c>
      <c r="E49" s="5">
        <v>2342.24</v>
      </c>
      <c r="F49" s="5">
        <v>2141.89</v>
      </c>
    </row>
    <row r="50" spans="1:6" ht="15">
      <c r="A50" s="12" t="s">
        <v>66</v>
      </c>
      <c r="B50" s="5" t="s">
        <v>60</v>
      </c>
      <c r="C50" s="5"/>
      <c r="D50" s="5">
        <v>692.6</v>
      </c>
      <c r="E50" s="5">
        <v>464.83</v>
      </c>
      <c r="F50" s="5">
        <v>327.4</v>
      </c>
    </row>
    <row r="51" spans="1:6" ht="15">
      <c r="A51" s="12" t="s">
        <v>67</v>
      </c>
      <c r="B51" s="5" t="s">
        <v>60</v>
      </c>
      <c r="C51" s="5"/>
      <c r="D51" s="13">
        <v>429.6</v>
      </c>
      <c r="E51" s="5">
        <v>419</v>
      </c>
      <c r="F51" s="5">
        <v>433.5</v>
      </c>
    </row>
    <row r="52" spans="1:6" ht="15">
      <c r="A52" s="12" t="s">
        <v>68</v>
      </c>
      <c r="B52" s="5" t="s">
        <v>60</v>
      </c>
      <c r="C52" s="5"/>
      <c r="D52" s="5">
        <v>0</v>
      </c>
      <c r="E52" s="5">
        <v>0</v>
      </c>
      <c r="F52" s="5">
        <v>0</v>
      </c>
    </row>
    <row r="53" spans="1:6" ht="15">
      <c r="A53" s="12" t="s">
        <v>69</v>
      </c>
      <c r="B53" s="5" t="s">
        <v>24</v>
      </c>
      <c r="C53" s="5" t="s">
        <v>70</v>
      </c>
      <c r="D53" s="8">
        <v>32.5</v>
      </c>
      <c r="E53" s="8">
        <v>31.94</v>
      </c>
      <c r="F53" s="8">
        <v>18.92</v>
      </c>
    </row>
    <row r="54" spans="1:6" ht="15">
      <c r="A54" s="77" t="s">
        <v>71</v>
      </c>
      <c r="B54" s="68" t="s">
        <v>24</v>
      </c>
      <c r="C54" s="68" t="s">
        <v>72</v>
      </c>
      <c r="D54" s="102">
        <v>34.24</v>
      </c>
      <c r="E54" s="102">
        <v>33.65</v>
      </c>
      <c r="F54" s="102">
        <v>20.53</v>
      </c>
    </row>
    <row r="55" spans="1:6" ht="15">
      <c r="A55" s="107" t="s">
        <v>73</v>
      </c>
      <c r="B55" s="108"/>
      <c r="C55" s="108"/>
      <c r="D55" s="108"/>
      <c r="E55" s="108"/>
      <c r="F55" s="109"/>
    </row>
    <row r="56" spans="1:6" ht="15">
      <c r="A56" s="70" t="s">
        <v>74</v>
      </c>
      <c r="B56" s="78" t="s">
        <v>24</v>
      </c>
      <c r="C56" s="78"/>
      <c r="D56" s="78">
        <v>0.17</v>
      </c>
      <c r="E56" s="78">
        <v>0.2</v>
      </c>
      <c r="F56" s="78">
        <v>1.24</v>
      </c>
    </row>
    <row r="57" spans="1:6" ht="15">
      <c r="A57" s="12" t="s">
        <v>75</v>
      </c>
      <c r="B57" s="5" t="s">
        <v>24</v>
      </c>
      <c r="C57" s="5"/>
      <c r="D57" s="5">
        <v>1.21</v>
      </c>
      <c r="E57" s="5">
        <v>1.45</v>
      </c>
      <c r="F57" s="5">
        <v>7.01</v>
      </c>
    </row>
    <row r="58" spans="1:6" ht="15">
      <c r="A58" s="12" t="s">
        <v>76</v>
      </c>
      <c r="B58" s="5" t="s">
        <v>24</v>
      </c>
      <c r="C58" s="5"/>
      <c r="D58" s="8">
        <v>28.81</v>
      </c>
      <c r="E58" s="5">
        <v>28.82</v>
      </c>
      <c r="F58" s="5">
        <v>29.15</v>
      </c>
    </row>
    <row r="59" spans="1:6" ht="15">
      <c r="A59" s="12" t="s">
        <v>77</v>
      </c>
      <c r="B59" s="5" t="s">
        <v>24</v>
      </c>
      <c r="C59" s="5"/>
      <c r="D59" s="8">
        <v>44.23</v>
      </c>
      <c r="E59" s="5">
        <v>44.55</v>
      </c>
      <c r="F59" s="5">
        <v>36.94</v>
      </c>
    </row>
    <row r="60" spans="1:6" ht="30">
      <c r="A60" s="12" t="s">
        <v>78</v>
      </c>
      <c r="B60" s="5" t="s">
        <v>24</v>
      </c>
      <c r="C60" s="5"/>
      <c r="D60" s="8">
        <v>8.43</v>
      </c>
      <c r="E60" s="8">
        <v>8.55</v>
      </c>
      <c r="F60" s="8">
        <v>10.49</v>
      </c>
    </row>
    <row r="61" spans="1:6" ht="15">
      <c r="A61" s="12" t="s">
        <v>79</v>
      </c>
      <c r="B61" s="5" t="s">
        <v>24</v>
      </c>
      <c r="C61" s="5"/>
      <c r="D61" s="5">
        <v>2.95</v>
      </c>
      <c r="E61" s="5">
        <v>3.01</v>
      </c>
      <c r="F61" s="5">
        <v>3.82</v>
      </c>
    </row>
    <row r="62" spans="1:6" ht="15">
      <c r="A62" s="77" t="s">
        <v>80</v>
      </c>
      <c r="B62" s="68" t="s">
        <v>24</v>
      </c>
      <c r="C62" s="68"/>
      <c r="D62" s="102">
        <v>104.83</v>
      </c>
      <c r="E62" s="68">
        <v>105.57</v>
      </c>
      <c r="F62" s="68">
        <v>133.79</v>
      </c>
    </row>
    <row r="63" spans="1:6" ht="15">
      <c r="A63" s="107" t="s">
        <v>81</v>
      </c>
      <c r="B63" s="108"/>
      <c r="C63" s="108"/>
      <c r="D63" s="108"/>
      <c r="E63" s="108"/>
      <c r="F63" s="109"/>
    </row>
    <row r="64" spans="1:6" ht="18.75" customHeight="1">
      <c r="A64" s="70" t="s">
        <v>82</v>
      </c>
      <c r="B64" s="78"/>
      <c r="C64" s="79" t="s">
        <v>83</v>
      </c>
      <c r="D64" s="80">
        <v>0.75</v>
      </c>
      <c r="E64" s="80">
        <v>0.68</v>
      </c>
      <c r="F64" s="80">
        <v>0.68</v>
      </c>
    </row>
    <row r="65" spans="1:6" ht="15">
      <c r="A65" s="12" t="s">
        <v>84</v>
      </c>
      <c r="B65" s="5" t="s">
        <v>24</v>
      </c>
      <c r="C65" s="14" t="s">
        <v>85</v>
      </c>
      <c r="D65" s="6">
        <v>36.84</v>
      </c>
      <c r="E65" s="6">
        <v>29.64</v>
      </c>
      <c r="F65" s="6">
        <v>24.35</v>
      </c>
    </row>
    <row r="66" spans="1:6" ht="30">
      <c r="A66" s="12" t="s">
        <v>86</v>
      </c>
      <c r="B66" s="5" t="s">
        <v>24</v>
      </c>
      <c r="C66" s="14"/>
      <c r="D66" s="6">
        <v>106.89</v>
      </c>
      <c r="E66" s="6">
        <v>75.12</v>
      </c>
      <c r="F66" s="6">
        <v>53.17</v>
      </c>
    </row>
    <row r="67" spans="1:6" ht="30">
      <c r="A67" s="12" t="s">
        <v>87</v>
      </c>
      <c r="B67" s="5" t="s">
        <v>24</v>
      </c>
      <c r="C67" s="14"/>
      <c r="D67" s="6">
        <v>44.71</v>
      </c>
      <c r="E67" s="6">
        <v>53.33</v>
      </c>
      <c r="F67" s="6">
        <v>67.94</v>
      </c>
    </row>
    <row r="68" spans="1:6" ht="30">
      <c r="A68" s="12" t="s">
        <v>88</v>
      </c>
      <c r="B68" s="5" t="s">
        <v>24</v>
      </c>
      <c r="C68" s="14"/>
      <c r="D68" s="6">
        <v>35.77</v>
      </c>
      <c r="E68" s="6">
        <v>37.67</v>
      </c>
      <c r="F68" s="6">
        <v>29.65</v>
      </c>
    </row>
    <row r="69" spans="1:6" ht="30">
      <c r="A69" s="12" t="s">
        <v>89</v>
      </c>
      <c r="B69" s="5" t="s">
        <v>24</v>
      </c>
      <c r="C69" s="14"/>
      <c r="D69" s="6">
        <v>57.84</v>
      </c>
      <c r="E69" s="6">
        <v>50.24</v>
      </c>
      <c r="F69" s="6">
        <v>29.1</v>
      </c>
    </row>
    <row r="70" spans="1:6" ht="30">
      <c r="A70" s="12" t="s">
        <v>90</v>
      </c>
      <c r="B70" s="5" t="s">
        <v>17</v>
      </c>
      <c r="C70" s="14"/>
      <c r="D70" s="6">
        <v>1168.57</v>
      </c>
      <c r="E70" s="6">
        <v>638.25</v>
      </c>
      <c r="F70" s="6">
        <v>558.41</v>
      </c>
    </row>
    <row r="71" spans="1:6" ht="30">
      <c r="A71" s="12" t="s">
        <v>91</v>
      </c>
      <c r="B71" s="5" t="s">
        <v>17</v>
      </c>
      <c r="C71" s="14"/>
      <c r="D71" s="6">
        <v>1000.45</v>
      </c>
      <c r="E71" s="6">
        <v>437.57</v>
      </c>
      <c r="F71" s="6">
        <v>182.84</v>
      </c>
    </row>
    <row r="72" spans="1:6" ht="31.5" customHeight="1">
      <c r="A72" s="12" t="s">
        <v>92</v>
      </c>
      <c r="B72" s="5"/>
      <c r="C72" s="14"/>
      <c r="D72" s="6">
        <v>2.62</v>
      </c>
      <c r="E72" s="6">
        <v>1.41</v>
      </c>
      <c r="F72" s="6">
        <v>1.16</v>
      </c>
    </row>
    <row r="73" spans="1:6" ht="15">
      <c r="A73" s="77" t="s">
        <v>93</v>
      </c>
      <c r="B73" s="68"/>
      <c r="C73" s="82"/>
      <c r="D73" s="83">
        <v>2.24</v>
      </c>
      <c r="E73" s="83">
        <v>0.96</v>
      </c>
      <c r="F73" s="83">
        <v>0.38</v>
      </c>
    </row>
    <row r="74" spans="1:6" ht="15">
      <c r="A74" s="107" t="s">
        <v>94</v>
      </c>
      <c r="B74" s="108"/>
      <c r="C74" s="108"/>
      <c r="D74" s="108"/>
      <c r="E74" s="108"/>
      <c r="F74" s="109"/>
    </row>
    <row r="75" spans="1:6" ht="30">
      <c r="A75" s="84" t="s">
        <v>95</v>
      </c>
      <c r="B75" s="85" t="s">
        <v>24</v>
      </c>
      <c r="C75" s="85"/>
      <c r="D75" s="86">
        <v>52.18564945104227</v>
      </c>
      <c r="E75" s="86">
        <v>43.49513266922839</v>
      </c>
      <c r="F75" s="87">
        <v>38.14879518667597</v>
      </c>
    </row>
    <row r="76" spans="1:6" ht="45">
      <c r="A76" s="88" t="s">
        <v>96</v>
      </c>
      <c r="B76" s="5" t="s">
        <v>24</v>
      </c>
      <c r="C76" s="5"/>
      <c r="D76" s="15">
        <v>52.22886020154055</v>
      </c>
      <c r="E76" s="15">
        <v>44.63098825285727</v>
      </c>
      <c r="F76" s="89">
        <v>33.336846677899786</v>
      </c>
    </row>
    <row r="77" spans="1:6" ht="15">
      <c r="A77" s="88" t="s">
        <v>97</v>
      </c>
      <c r="B77" s="5" t="s">
        <v>24</v>
      </c>
      <c r="C77" s="5"/>
      <c r="D77" s="15">
        <v>59.53996244641411</v>
      </c>
      <c r="E77" s="15">
        <v>51.94271023076781</v>
      </c>
      <c r="F77" s="89">
        <v>39.77311765671202</v>
      </c>
    </row>
    <row r="78" spans="1:6" ht="15">
      <c r="A78" s="90" t="s">
        <v>98</v>
      </c>
      <c r="B78" s="68" t="s">
        <v>24</v>
      </c>
      <c r="C78" s="68"/>
      <c r="D78" s="81">
        <v>51.823596565736416</v>
      </c>
      <c r="E78" s="81">
        <v>43.04530316993846</v>
      </c>
      <c r="F78" s="91">
        <v>37.416974889772085</v>
      </c>
    </row>
    <row r="79" spans="1:6" ht="15">
      <c r="A79" s="107" t="s">
        <v>99</v>
      </c>
      <c r="B79" s="108"/>
      <c r="C79" s="108"/>
      <c r="D79" s="108"/>
      <c r="E79" s="108"/>
      <c r="F79" s="109"/>
    </row>
    <row r="80" spans="1:6" ht="15">
      <c r="A80" s="92" t="s">
        <v>100</v>
      </c>
      <c r="B80" s="78" t="s">
        <v>101</v>
      </c>
      <c r="C80" s="78"/>
      <c r="D80" s="78">
        <v>733</v>
      </c>
      <c r="E80" s="78">
        <v>734</v>
      </c>
      <c r="F80" s="93">
        <v>801</v>
      </c>
    </row>
    <row r="81" spans="1:6" ht="15" customHeight="1">
      <c r="A81" s="110" t="s">
        <v>102</v>
      </c>
      <c r="B81" s="111"/>
      <c r="C81" s="111"/>
      <c r="D81" s="111"/>
      <c r="E81" s="111"/>
      <c r="F81" s="112"/>
    </row>
    <row r="82" spans="1:6" ht="15">
      <c r="A82" s="94" t="s">
        <v>103</v>
      </c>
      <c r="B82" s="5" t="s">
        <v>101</v>
      </c>
      <c r="C82" s="5"/>
      <c r="D82" s="5">
        <v>19</v>
      </c>
      <c r="E82" s="5">
        <v>19</v>
      </c>
      <c r="F82" s="95">
        <v>19</v>
      </c>
    </row>
    <row r="83" spans="1:6" ht="15">
      <c r="A83" s="94" t="s">
        <v>104</v>
      </c>
      <c r="B83" s="5" t="s">
        <v>101</v>
      </c>
      <c r="C83" s="5"/>
      <c r="D83" s="5">
        <v>0</v>
      </c>
      <c r="E83" s="5">
        <v>0</v>
      </c>
      <c r="F83" s="95">
        <v>0</v>
      </c>
    </row>
    <row r="84" spans="1:6" ht="15">
      <c r="A84" s="94" t="s">
        <v>105</v>
      </c>
      <c r="B84" s="5" t="s">
        <v>101</v>
      </c>
      <c r="C84" s="5"/>
      <c r="D84" s="5">
        <v>50</v>
      </c>
      <c r="E84" s="5">
        <v>50</v>
      </c>
      <c r="F84" s="95">
        <v>52</v>
      </c>
    </row>
    <row r="85" spans="1:6" ht="15">
      <c r="A85" s="96" t="s">
        <v>106</v>
      </c>
      <c r="B85" s="97" t="s">
        <v>101</v>
      </c>
      <c r="C85" s="97"/>
      <c r="D85" s="97">
        <v>0</v>
      </c>
      <c r="E85" s="97">
        <v>0</v>
      </c>
      <c r="F85" s="98">
        <v>0</v>
      </c>
    </row>
    <row r="87" spans="1:6" ht="32.25" customHeight="1">
      <c r="A87" s="113"/>
      <c r="B87" s="113"/>
      <c r="C87" s="113"/>
      <c r="D87" s="113"/>
      <c r="E87" s="113"/>
      <c r="F87" s="113"/>
    </row>
    <row r="88" spans="1:6" ht="15">
      <c r="A88" s="56"/>
      <c r="B88" s="56"/>
      <c r="C88" s="56"/>
      <c r="D88" s="56"/>
      <c r="E88" s="56"/>
      <c r="F88" s="56"/>
    </row>
    <row r="89" ht="15">
      <c r="A89" s="59"/>
    </row>
    <row r="90" ht="15">
      <c r="A90" s="59"/>
    </row>
    <row r="91" ht="15">
      <c r="A91" s="59"/>
    </row>
    <row r="92" ht="15">
      <c r="A92" s="58"/>
    </row>
    <row r="93" ht="15">
      <c r="A93" s="59"/>
    </row>
    <row r="94" ht="15">
      <c r="A94" s="58"/>
    </row>
    <row r="95" ht="15">
      <c r="A95" s="59"/>
    </row>
    <row r="96" ht="15">
      <c r="A96" s="58"/>
    </row>
    <row r="99" ht="15">
      <c r="A99" s="60"/>
    </row>
    <row r="100" ht="15">
      <c r="A100" s="60"/>
    </row>
    <row r="101" ht="15">
      <c r="A101" s="60"/>
    </row>
  </sheetData>
  <sheetProtection selectLockedCells="1" selectUnlockedCells="1"/>
  <mergeCells count="18">
    <mergeCell ref="A74:F74"/>
    <mergeCell ref="A79:F79"/>
    <mergeCell ref="A81:F81"/>
    <mergeCell ref="A87:F87"/>
    <mergeCell ref="A9:F9"/>
    <mergeCell ref="A21:F21"/>
    <mergeCell ref="A43:F43"/>
    <mergeCell ref="A48:F48"/>
    <mergeCell ref="A55:F55"/>
    <mergeCell ref="A63:F63"/>
    <mergeCell ref="A4:F4"/>
    <mergeCell ref="A5:F5"/>
    <mergeCell ref="A7:A8"/>
    <mergeCell ref="B7:B8"/>
    <mergeCell ref="C7:C8"/>
    <mergeCell ref="D7:F7"/>
    <mergeCell ref="A2:F2"/>
    <mergeCell ref="A3:F3"/>
  </mergeCells>
  <printOptions/>
  <pageMargins left="0.31496062992125984" right="0.31496062992125984" top="0.7480314960629921" bottom="0.7480314960629921" header="0.5118110236220472" footer="0.5118110236220472"/>
  <pageSetup horizontalDpi="300" verticalDpi="300" orientation="portrait" paperSize="9" scale="61" r:id="rId1"/>
</worksheet>
</file>

<file path=xl/worksheets/sheet2.xml><?xml version="1.0" encoding="utf-8"?>
<worksheet xmlns="http://schemas.openxmlformats.org/spreadsheetml/2006/main" xmlns:r="http://schemas.openxmlformats.org/officeDocument/2006/relationships">
  <dimension ref="A1:P41"/>
  <sheetViews>
    <sheetView zoomScaleSheetLayoutView="100" zoomScalePageLayoutView="0" workbookViewId="0" topLeftCell="A19">
      <selection activeCell="A8" sqref="A8:O8"/>
    </sheetView>
  </sheetViews>
  <sheetFormatPr defaultColWidth="9.140625" defaultRowHeight="15"/>
  <cols>
    <col min="1" max="1" width="103.00390625" style="0" customWidth="1"/>
    <col min="2" max="3" width="9.28125" style="0" customWidth="1"/>
    <col min="4" max="4" width="10.421875" style="0" customWidth="1"/>
    <col min="5" max="5" width="9.28125" style="0" customWidth="1"/>
    <col min="6" max="6" width="10.421875" style="0" customWidth="1"/>
    <col min="7" max="7" width="9.28125" style="0" customWidth="1"/>
    <col min="8" max="8" width="10.421875" style="0" customWidth="1"/>
    <col min="9" max="15" width="9.28125" style="0" customWidth="1"/>
  </cols>
  <sheetData>
    <row r="1" spans="1:16" ht="15">
      <c r="A1" s="118" t="s">
        <v>107</v>
      </c>
      <c r="B1" s="118"/>
      <c r="C1" s="118"/>
      <c r="D1" s="118"/>
      <c r="E1" s="118"/>
      <c r="F1" s="118"/>
      <c r="G1" s="118"/>
      <c r="H1" s="118"/>
      <c r="I1" s="118"/>
      <c r="J1" s="118"/>
      <c r="K1" s="118"/>
      <c r="L1" s="118"/>
      <c r="M1" s="118"/>
      <c r="N1" s="118"/>
      <c r="O1" s="118"/>
      <c r="P1" s="17"/>
    </row>
    <row r="2" spans="1:16" ht="15">
      <c r="A2" s="118" t="s">
        <v>0</v>
      </c>
      <c r="B2" s="118"/>
      <c r="C2" s="118"/>
      <c r="D2" s="118"/>
      <c r="E2" s="118"/>
      <c r="F2" s="118"/>
      <c r="G2" s="118"/>
      <c r="H2" s="118"/>
      <c r="I2" s="118"/>
      <c r="J2" s="118"/>
      <c r="K2" s="118"/>
      <c r="L2" s="118"/>
      <c r="M2" s="118"/>
      <c r="N2" s="118"/>
      <c r="O2" s="118"/>
      <c r="P2" s="17"/>
    </row>
    <row r="3" spans="1:16" ht="15">
      <c r="A3" s="118" t="s">
        <v>1</v>
      </c>
      <c r="B3" s="118"/>
      <c r="C3" s="118"/>
      <c r="D3" s="118"/>
      <c r="E3" s="118"/>
      <c r="F3" s="118"/>
      <c r="G3" s="118"/>
      <c r="H3" s="118"/>
      <c r="I3" s="118"/>
      <c r="J3" s="118"/>
      <c r="K3" s="118"/>
      <c r="L3" s="118"/>
      <c r="M3" s="118"/>
      <c r="N3" s="118"/>
      <c r="O3" s="118"/>
      <c r="P3" s="17"/>
    </row>
    <row r="4" spans="1:16" ht="15">
      <c r="A4" s="118" t="s">
        <v>108</v>
      </c>
      <c r="B4" s="118"/>
      <c r="C4" s="118"/>
      <c r="D4" s="118"/>
      <c r="E4" s="118"/>
      <c r="F4" s="118"/>
      <c r="G4" s="118"/>
      <c r="H4" s="118"/>
      <c r="I4" s="118"/>
      <c r="J4" s="118"/>
      <c r="K4" s="118"/>
      <c r="L4" s="118"/>
      <c r="M4" s="118"/>
      <c r="N4" s="118"/>
      <c r="O4" s="118"/>
      <c r="P4" s="17"/>
    </row>
    <row r="5" spans="1:15" ht="15">
      <c r="A5" s="18"/>
      <c r="B5" s="19"/>
      <c r="C5" s="18"/>
      <c r="D5" s="18"/>
      <c r="E5" s="18"/>
      <c r="F5" s="18"/>
      <c r="G5" s="18"/>
      <c r="H5" s="18"/>
      <c r="I5" s="18"/>
      <c r="J5" s="18"/>
      <c r="K5" s="18"/>
      <c r="L5" s="18"/>
      <c r="M5" s="18"/>
      <c r="N5" s="18"/>
      <c r="O5" s="18"/>
    </row>
    <row r="6" spans="1:15" ht="15" customHeight="1">
      <c r="A6" s="119" t="s">
        <v>109</v>
      </c>
      <c r="B6" s="119"/>
      <c r="C6" s="119"/>
      <c r="D6" s="119"/>
      <c r="E6" s="119"/>
      <c r="F6" s="119"/>
      <c r="G6" s="119"/>
      <c r="H6" s="119"/>
      <c r="I6" s="119"/>
      <c r="J6" s="119"/>
      <c r="K6" s="119"/>
      <c r="L6" s="119"/>
      <c r="M6" s="119"/>
      <c r="N6" s="119"/>
      <c r="O6" s="119"/>
    </row>
    <row r="7" spans="1:15" ht="15" customHeight="1">
      <c r="A7" s="119" t="s">
        <v>110</v>
      </c>
      <c r="B7" s="119"/>
      <c r="C7" s="119"/>
      <c r="D7" s="119"/>
      <c r="E7" s="119"/>
      <c r="F7" s="119"/>
      <c r="G7" s="119"/>
      <c r="H7" s="119"/>
      <c r="I7" s="119"/>
      <c r="J7" s="119"/>
      <c r="K7" s="119"/>
      <c r="L7" s="119"/>
      <c r="M7" s="119"/>
      <c r="N7" s="119"/>
      <c r="O7" s="119"/>
    </row>
    <row r="8" spans="1:15" ht="15" customHeight="1">
      <c r="A8" s="119" t="s">
        <v>5</v>
      </c>
      <c r="B8" s="119"/>
      <c r="C8" s="119"/>
      <c r="D8" s="119"/>
      <c r="E8" s="119"/>
      <c r="F8" s="119"/>
      <c r="G8" s="119"/>
      <c r="H8" s="119"/>
      <c r="I8" s="119"/>
      <c r="J8" s="119"/>
      <c r="K8" s="119"/>
      <c r="L8" s="119"/>
      <c r="M8" s="119"/>
      <c r="N8" s="119"/>
      <c r="O8" s="119"/>
    </row>
    <row r="9" spans="1:15" ht="15" customHeight="1">
      <c r="A9" s="119" t="s">
        <v>111</v>
      </c>
      <c r="B9" s="119"/>
      <c r="C9" s="119"/>
      <c r="D9" s="119"/>
      <c r="E9" s="119"/>
      <c r="F9" s="119"/>
      <c r="G9" s="119"/>
      <c r="H9" s="119"/>
      <c r="I9" s="119"/>
      <c r="J9" s="119"/>
      <c r="K9" s="119"/>
      <c r="L9" s="119"/>
      <c r="M9" s="119"/>
      <c r="N9" s="119"/>
      <c r="O9" s="119"/>
    </row>
    <row r="11" spans="1:15" ht="33.75" customHeight="1">
      <c r="A11" s="104" t="s">
        <v>112</v>
      </c>
      <c r="B11" s="120" t="s">
        <v>113</v>
      </c>
      <c r="C11" s="120"/>
      <c r="D11" s="120" t="s">
        <v>114</v>
      </c>
      <c r="E11" s="120"/>
      <c r="F11" s="120"/>
      <c r="G11" s="120"/>
      <c r="H11" s="120"/>
      <c r="I11" s="120"/>
      <c r="J11" s="106" t="s">
        <v>115</v>
      </c>
      <c r="K11" s="106"/>
      <c r="L11" s="106"/>
      <c r="M11" s="106"/>
      <c r="N11" s="106"/>
      <c r="O11" s="106"/>
    </row>
    <row r="12" spans="1:15" ht="33" customHeight="1">
      <c r="A12" s="104"/>
      <c r="B12" s="120"/>
      <c r="C12" s="120"/>
      <c r="D12" s="121" t="s">
        <v>116</v>
      </c>
      <c r="E12" s="121"/>
      <c r="F12" s="121" t="s">
        <v>117</v>
      </c>
      <c r="G12" s="121"/>
      <c r="H12" s="121" t="s">
        <v>118</v>
      </c>
      <c r="I12" s="121"/>
      <c r="J12" s="121" t="s">
        <v>116</v>
      </c>
      <c r="K12" s="121"/>
      <c r="L12" s="121" t="s">
        <v>117</v>
      </c>
      <c r="M12" s="121"/>
      <c r="N12" s="122" t="s">
        <v>118</v>
      </c>
      <c r="O12" s="122"/>
    </row>
    <row r="13" spans="1:15" ht="36">
      <c r="A13" s="104"/>
      <c r="B13" s="2" t="s">
        <v>119</v>
      </c>
      <c r="C13" s="2" t="s">
        <v>120</v>
      </c>
      <c r="D13" s="2" t="s">
        <v>121</v>
      </c>
      <c r="E13" s="2" t="s">
        <v>122</v>
      </c>
      <c r="F13" s="2" t="s">
        <v>65</v>
      </c>
      <c r="G13" s="2" t="s">
        <v>122</v>
      </c>
      <c r="H13" s="2" t="s">
        <v>65</v>
      </c>
      <c r="I13" s="2" t="s">
        <v>122</v>
      </c>
      <c r="J13" s="2" t="s">
        <v>65</v>
      </c>
      <c r="K13" s="2" t="s">
        <v>123</v>
      </c>
      <c r="L13" s="2" t="s">
        <v>65</v>
      </c>
      <c r="M13" s="2" t="s">
        <v>123</v>
      </c>
      <c r="N13" s="2" t="s">
        <v>65</v>
      </c>
      <c r="O13" s="3" t="s">
        <v>123</v>
      </c>
    </row>
    <row r="14" spans="1:15" ht="15">
      <c r="A14" s="20" t="s">
        <v>124</v>
      </c>
      <c r="B14" s="20">
        <v>1</v>
      </c>
      <c r="C14" s="20">
        <v>0</v>
      </c>
      <c r="D14" s="21">
        <v>108094</v>
      </c>
      <c r="E14" s="21">
        <v>20519.47</v>
      </c>
      <c r="F14" s="21">
        <v>109899.31</v>
      </c>
      <c r="G14" s="21">
        <v>20112.07</v>
      </c>
      <c r="H14" s="21">
        <v>103019</v>
      </c>
      <c r="I14" s="21">
        <v>19639</v>
      </c>
      <c r="J14" s="22">
        <v>5.5453</v>
      </c>
      <c r="K14" s="22">
        <v>8.6249</v>
      </c>
      <c r="L14" s="22">
        <v>5.65</v>
      </c>
      <c r="M14" s="22">
        <v>8.65</v>
      </c>
      <c r="N14" s="22">
        <v>10.3892</v>
      </c>
      <c r="O14" s="22">
        <v>8.6063</v>
      </c>
    </row>
    <row r="15" spans="1:15" ht="15">
      <c r="A15" s="16" t="s">
        <v>125</v>
      </c>
      <c r="B15" s="16">
        <v>2</v>
      </c>
      <c r="C15" s="16">
        <v>2</v>
      </c>
      <c r="D15" s="23">
        <v>281118.22</v>
      </c>
      <c r="E15" s="23">
        <v>202208.49</v>
      </c>
      <c r="F15" s="23">
        <v>298901.76</v>
      </c>
      <c r="G15" s="23">
        <v>182613.28</v>
      </c>
      <c r="H15" s="23">
        <v>306166</v>
      </c>
      <c r="I15" s="23">
        <v>185119</v>
      </c>
      <c r="J15" s="24">
        <v>10.7291</v>
      </c>
      <c r="K15" s="24">
        <v>7.1664</v>
      </c>
      <c r="L15" s="24">
        <v>10.93</v>
      </c>
      <c r="M15" s="24">
        <v>7.34</v>
      </c>
      <c r="N15" s="24">
        <v>10.1927</v>
      </c>
      <c r="O15" s="24">
        <v>7.5806</v>
      </c>
    </row>
    <row r="16" spans="1:15" ht="15">
      <c r="A16" s="16" t="s">
        <v>126</v>
      </c>
      <c r="B16" s="16">
        <v>2</v>
      </c>
      <c r="C16" s="16">
        <v>0</v>
      </c>
      <c r="D16" s="23">
        <v>24060.94</v>
      </c>
      <c r="E16" s="23">
        <v>0</v>
      </c>
      <c r="F16" s="23">
        <v>24827.3</v>
      </c>
      <c r="G16" s="23">
        <v>0</v>
      </c>
      <c r="H16" s="23">
        <v>17438</v>
      </c>
      <c r="I16" s="23">
        <v>689</v>
      </c>
      <c r="J16" s="24">
        <v>10.2675</v>
      </c>
      <c r="K16" s="25" t="s">
        <v>127</v>
      </c>
      <c r="L16" s="24">
        <v>10.31</v>
      </c>
      <c r="M16" s="25" t="s">
        <v>127</v>
      </c>
      <c r="N16" s="24">
        <v>9.3126</v>
      </c>
      <c r="O16" s="24">
        <v>10.5</v>
      </c>
    </row>
    <row r="17" spans="1:15" ht="15">
      <c r="A17" s="16" t="s">
        <v>128</v>
      </c>
      <c r="B17" s="16">
        <v>4</v>
      </c>
      <c r="C17" s="16">
        <v>0</v>
      </c>
      <c r="D17" s="23">
        <v>18501.24</v>
      </c>
      <c r="E17" s="23">
        <v>0</v>
      </c>
      <c r="F17" s="23">
        <v>17782.41</v>
      </c>
      <c r="G17" s="23">
        <v>0</v>
      </c>
      <c r="H17" s="23">
        <v>18706</v>
      </c>
      <c r="I17" s="23">
        <v>0</v>
      </c>
      <c r="J17" s="24">
        <v>12.7862</v>
      </c>
      <c r="K17" s="25" t="s">
        <v>127</v>
      </c>
      <c r="L17" s="24">
        <v>12.73</v>
      </c>
      <c r="M17" s="25" t="s">
        <v>127</v>
      </c>
      <c r="N17" s="24">
        <v>14.2734</v>
      </c>
      <c r="O17" s="25" t="s">
        <v>127</v>
      </c>
    </row>
    <row r="18" spans="1:15" ht="15">
      <c r="A18" s="16" t="s">
        <v>129</v>
      </c>
      <c r="B18" s="16">
        <v>0</v>
      </c>
      <c r="C18" s="16">
        <v>0</v>
      </c>
      <c r="D18" s="23">
        <v>54411.89</v>
      </c>
      <c r="E18" s="23">
        <v>12341.14</v>
      </c>
      <c r="F18" s="23">
        <v>56184.65</v>
      </c>
      <c r="G18" s="23">
        <v>11836.88</v>
      </c>
      <c r="H18" s="23">
        <v>62697</v>
      </c>
      <c r="I18" s="23">
        <v>19975</v>
      </c>
      <c r="J18" s="24">
        <v>13.6725</v>
      </c>
      <c r="K18" s="24">
        <v>9.4997</v>
      </c>
      <c r="L18" s="24">
        <v>13.63</v>
      </c>
      <c r="M18" s="24">
        <v>9.5</v>
      </c>
      <c r="N18" s="24">
        <v>13.0443</v>
      </c>
      <c r="O18" s="24">
        <v>9.0806</v>
      </c>
    </row>
    <row r="19" spans="1:15" ht="15">
      <c r="A19" s="16" t="s">
        <v>130</v>
      </c>
      <c r="B19" s="16">
        <v>0</v>
      </c>
      <c r="C19" s="16">
        <v>0</v>
      </c>
      <c r="D19" s="23">
        <v>0</v>
      </c>
      <c r="E19" s="23">
        <v>0</v>
      </c>
      <c r="F19" s="23">
        <v>0</v>
      </c>
      <c r="G19" s="23">
        <v>0</v>
      </c>
      <c r="H19" s="23">
        <v>0</v>
      </c>
      <c r="I19" s="23">
        <v>0</v>
      </c>
      <c r="J19" s="25" t="s">
        <v>127</v>
      </c>
      <c r="K19" s="25" t="s">
        <v>127</v>
      </c>
      <c r="L19" s="25" t="s">
        <v>127</v>
      </c>
      <c r="M19" s="25" t="s">
        <v>127</v>
      </c>
      <c r="N19" s="25" t="s">
        <v>127</v>
      </c>
      <c r="O19" s="25" t="s">
        <v>127</v>
      </c>
    </row>
    <row r="20" spans="1:15" ht="15">
      <c r="A20" s="16" t="s">
        <v>131</v>
      </c>
      <c r="B20" s="16">
        <v>0</v>
      </c>
      <c r="C20" s="16">
        <v>0</v>
      </c>
      <c r="D20" s="23">
        <v>0</v>
      </c>
      <c r="E20" s="23">
        <v>0</v>
      </c>
      <c r="F20" s="23">
        <v>0</v>
      </c>
      <c r="G20" s="23">
        <v>0</v>
      </c>
      <c r="H20" s="23">
        <v>0</v>
      </c>
      <c r="I20" s="23">
        <v>0</v>
      </c>
      <c r="J20" s="25" t="s">
        <v>127</v>
      </c>
      <c r="K20" s="25" t="s">
        <v>127</v>
      </c>
      <c r="L20" s="25" t="s">
        <v>127</v>
      </c>
      <c r="M20" s="25" t="s">
        <v>127</v>
      </c>
      <c r="N20" s="25" t="s">
        <v>127</v>
      </c>
      <c r="O20" s="25" t="s">
        <v>127</v>
      </c>
    </row>
    <row r="21" spans="1:15" ht="15">
      <c r="A21" s="16" t="s">
        <v>132</v>
      </c>
      <c r="B21" s="16">
        <v>0</v>
      </c>
      <c r="C21" s="16">
        <v>0</v>
      </c>
      <c r="D21" s="23">
        <v>0</v>
      </c>
      <c r="E21" s="23">
        <v>0</v>
      </c>
      <c r="F21" s="23">
        <v>0</v>
      </c>
      <c r="G21" s="23">
        <v>0</v>
      </c>
      <c r="H21" s="23">
        <v>0</v>
      </c>
      <c r="I21" s="23">
        <v>0</v>
      </c>
      <c r="J21" s="25" t="s">
        <v>127</v>
      </c>
      <c r="K21" s="25" t="s">
        <v>127</v>
      </c>
      <c r="L21" s="25" t="s">
        <v>127</v>
      </c>
      <c r="M21" s="25" t="s">
        <v>127</v>
      </c>
      <c r="N21" s="25" t="s">
        <v>127</v>
      </c>
      <c r="O21" s="25" t="s">
        <v>127</v>
      </c>
    </row>
    <row r="22" spans="1:15" ht="15">
      <c r="A22" s="16" t="s">
        <v>133</v>
      </c>
      <c r="B22" s="16">
        <v>0</v>
      </c>
      <c r="C22" s="16">
        <v>0</v>
      </c>
      <c r="D22" s="23">
        <v>0</v>
      </c>
      <c r="E22" s="23">
        <v>0</v>
      </c>
      <c r="F22" s="23">
        <v>0</v>
      </c>
      <c r="G22" s="23">
        <v>0</v>
      </c>
      <c r="H22" s="23">
        <v>0</v>
      </c>
      <c r="I22" s="23">
        <v>0</v>
      </c>
      <c r="J22" s="25" t="s">
        <v>127</v>
      </c>
      <c r="K22" s="25" t="s">
        <v>127</v>
      </c>
      <c r="L22" s="25" t="s">
        <v>127</v>
      </c>
      <c r="M22" s="25" t="s">
        <v>127</v>
      </c>
      <c r="N22" s="25" t="s">
        <v>127</v>
      </c>
      <c r="O22" s="25" t="s">
        <v>127</v>
      </c>
    </row>
    <row r="23" spans="1:15" ht="15">
      <c r="A23" s="16" t="s">
        <v>134</v>
      </c>
      <c r="B23" s="16">
        <v>0</v>
      </c>
      <c r="C23" s="16">
        <v>0</v>
      </c>
      <c r="D23" s="23">
        <v>0</v>
      </c>
      <c r="E23" s="23">
        <v>0</v>
      </c>
      <c r="F23" s="23">
        <v>0</v>
      </c>
      <c r="G23" s="23">
        <v>0</v>
      </c>
      <c r="H23" s="23">
        <v>0</v>
      </c>
      <c r="I23" s="23">
        <v>0</v>
      </c>
      <c r="J23" s="25" t="s">
        <v>127</v>
      </c>
      <c r="K23" s="25" t="s">
        <v>127</v>
      </c>
      <c r="L23" s="25" t="s">
        <v>127</v>
      </c>
      <c r="M23" s="25" t="s">
        <v>127</v>
      </c>
      <c r="N23" s="25" t="s">
        <v>127</v>
      </c>
      <c r="O23" s="25" t="s">
        <v>127</v>
      </c>
    </row>
    <row r="24" spans="1:15" ht="15">
      <c r="A24" s="16" t="s">
        <v>135</v>
      </c>
      <c r="B24" s="16">
        <v>0</v>
      </c>
      <c r="C24" s="16">
        <v>0</v>
      </c>
      <c r="D24" s="23">
        <v>0</v>
      </c>
      <c r="E24" s="23">
        <v>0</v>
      </c>
      <c r="F24" s="23">
        <v>0</v>
      </c>
      <c r="G24" s="23">
        <v>0</v>
      </c>
      <c r="H24" s="23">
        <v>0</v>
      </c>
      <c r="I24" s="23">
        <v>0</v>
      </c>
      <c r="J24" s="25" t="s">
        <v>127</v>
      </c>
      <c r="K24" s="25" t="s">
        <v>127</v>
      </c>
      <c r="L24" s="25" t="s">
        <v>127</v>
      </c>
      <c r="M24" s="25" t="s">
        <v>127</v>
      </c>
      <c r="N24" s="25" t="s">
        <v>127</v>
      </c>
      <c r="O24" s="25" t="s">
        <v>127</v>
      </c>
    </row>
    <row r="25" spans="1:15" ht="15">
      <c r="A25" s="16" t="s">
        <v>136</v>
      </c>
      <c r="B25" s="16">
        <v>2</v>
      </c>
      <c r="C25" s="16">
        <v>0</v>
      </c>
      <c r="D25" s="23">
        <v>66914.27</v>
      </c>
      <c r="E25" s="23">
        <v>52178.66</v>
      </c>
      <c r="F25" s="23">
        <v>68128.92</v>
      </c>
      <c r="G25" s="23">
        <v>50772.4</v>
      </c>
      <c r="H25" s="23">
        <v>73989</v>
      </c>
      <c r="I25" s="23">
        <v>32133</v>
      </c>
      <c r="J25" s="24">
        <v>15.8452</v>
      </c>
      <c r="K25" s="24">
        <v>2.8897</v>
      </c>
      <c r="L25" s="24">
        <v>15.85</v>
      </c>
      <c r="M25" s="24">
        <v>2.94</v>
      </c>
      <c r="N25" s="24">
        <v>17.1129</v>
      </c>
      <c r="O25" s="24">
        <v>8.4487</v>
      </c>
    </row>
    <row r="26" spans="1:15" ht="15">
      <c r="A26" s="16" t="s">
        <v>137</v>
      </c>
      <c r="B26" s="16">
        <v>12</v>
      </c>
      <c r="C26" s="16">
        <v>8</v>
      </c>
      <c r="D26" s="23">
        <v>1446332.61</v>
      </c>
      <c r="E26" s="23">
        <v>774475.57</v>
      </c>
      <c r="F26" s="23">
        <v>1497246.75</v>
      </c>
      <c r="G26" s="23">
        <v>557736.59</v>
      </c>
      <c r="H26" s="23">
        <v>1275291</v>
      </c>
      <c r="I26" s="23">
        <v>449192</v>
      </c>
      <c r="J26" s="24">
        <v>9.7936</v>
      </c>
      <c r="K26" s="24">
        <v>8.2895</v>
      </c>
      <c r="L26" s="24">
        <v>9.78</v>
      </c>
      <c r="M26" s="24">
        <v>8.38</v>
      </c>
      <c r="N26" s="24">
        <v>13.088</v>
      </c>
      <c r="O26" s="24">
        <v>9.1545</v>
      </c>
    </row>
    <row r="27" spans="1:15" ht="15">
      <c r="A27" s="16" t="s">
        <v>138</v>
      </c>
      <c r="B27" s="16">
        <v>0</v>
      </c>
      <c r="C27" s="16">
        <v>0</v>
      </c>
      <c r="D27" s="23">
        <v>40500</v>
      </c>
      <c r="E27" s="23">
        <v>17779.87</v>
      </c>
      <c r="F27" s="23">
        <v>48200</v>
      </c>
      <c r="G27" s="23">
        <v>18060.98</v>
      </c>
      <c r="H27" s="23">
        <v>50333</v>
      </c>
      <c r="I27" s="23">
        <v>19564</v>
      </c>
      <c r="J27" s="24">
        <v>12</v>
      </c>
      <c r="K27" s="24">
        <v>8</v>
      </c>
      <c r="L27" s="24">
        <v>12</v>
      </c>
      <c r="M27" s="24">
        <v>8</v>
      </c>
      <c r="N27" s="24">
        <v>14</v>
      </c>
      <c r="O27" s="24">
        <v>9</v>
      </c>
    </row>
    <row r="28" spans="1:15" ht="15">
      <c r="A28" s="16" t="s">
        <v>139</v>
      </c>
      <c r="B28" s="16">
        <v>0</v>
      </c>
      <c r="C28" s="16">
        <v>0</v>
      </c>
      <c r="D28" s="23">
        <v>24920.29</v>
      </c>
      <c r="E28" s="23">
        <v>0</v>
      </c>
      <c r="F28" s="23">
        <v>26459.7</v>
      </c>
      <c r="G28" s="23">
        <v>0</v>
      </c>
      <c r="H28" s="23">
        <v>33307</v>
      </c>
      <c r="I28" s="23">
        <v>0</v>
      </c>
      <c r="J28" s="24">
        <v>11.6815</v>
      </c>
      <c r="K28" s="25" t="s">
        <v>127</v>
      </c>
      <c r="L28" s="24">
        <v>11.68</v>
      </c>
      <c r="M28" s="25" t="s">
        <v>127</v>
      </c>
      <c r="N28" s="24">
        <v>11.8263</v>
      </c>
      <c r="O28" s="25" t="s">
        <v>127</v>
      </c>
    </row>
    <row r="29" spans="1:15" ht="15">
      <c r="A29" s="16" t="s">
        <v>140</v>
      </c>
      <c r="B29" s="16">
        <v>0</v>
      </c>
      <c r="C29" s="16">
        <v>0</v>
      </c>
      <c r="D29" s="23">
        <v>512.76</v>
      </c>
      <c r="E29" s="23">
        <v>0</v>
      </c>
      <c r="F29" s="23">
        <v>531.7</v>
      </c>
      <c r="G29" s="23">
        <v>0</v>
      </c>
      <c r="H29" s="23">
        <v>32472</v>
      </c>
      <c r="I29" s="23">
        <v>0</v>
      </c>
      <c r="J29" s="24">
        <v>13</v>
      </c>
      <c r="K29" s="25" t="s">
        <v>127</v>
      </c>
      <c r="L29" s="24">
        <v>13</v>
      </c>
      <c r="M29" s="25" t="s">
        <v>127</v>
      </c>
      <c r="N29" s="24">
        <v>16.9665</v>
      </c>
      <c r="O29" s="25" t="s">
        <v>127</v>
      </c>
    </row>
    <row r="30" spans="1:15" ht="15">
      <c r="A30" s="16" t="s">
        <v>141</v>
      </c>
      <c r="B30" s="16">
        <v>2</v>
      </c>
      <c r="C30" s="16">
        <v>0</v>
      </c>
      <c r="D30" s="23">
        <v>28293.66</v>
      </c>
      <c r="E30" s="23">
        <v>8222.53</v>
      </c>
      <c r="F30" s="23">
        <v>29896.4</v>
      </c>
      <c r="G30" s="23">
        <v>7916.09</v>
      </c>
      <c r="H30" s="23">
        <v>23063</v>
      </c>
      <c r="I30" s="23">
        <v>7620</v>
      </c>
      <c r="J30" s="24">
        <v>12.1311</v>
      </c>
      <c r="K30" s="24">
        <v>6.7869</v>
      </c>
      <c r="L30" s="24">
        <v>12.17</v>
      </c>
      <c r="M30" s="24">
        <v>6.81</v>
      </c>
      <c r="N30" s="24">
        <v>13.4634</v>
      </c>
      <c r="O30" s="24">
        <v>6.9195</v>
      </c>
    </row>
    <row r="31" spans="1:15" ht="15">
      <c r="A31" s="16" t="s">
        <v>142</v>
      </c>
      <c r="B31" s="16">
        <v>1</v>
      </c>
      <c r="C31" s="16">
        <v>0</v>
      </c>
      <c r="D31" s="23">
        <v>61398.18</v>
      </c>
      <c r="E31" s="23">
        <v>16563.61</v>
      </c>
      <c r="F31" s="23">
        <v>56090.1</v>
      </c>
      <c r="G31" s="23">
        <v>16556.64</v>
      </c>
      <c r="H31" s="23">
        <v>27894</v>
      </c>
      <c r="I31" s="23">
        <v>7884</v>
      </c>
      <c r="J31" s="24">
        <v>8.9895</v>
      </c>
      <c r="K31" s="24">
        <v>7.7874</v>
      </c>
      <c r="L31" s="24">
        <v>8.99</v>
      </c>
      <c r="M31" s="24">
        <v>7.89</v>
      </c>
      <c r="N31" s="24">
        <v>13.3434</v>
      </c>
      <c r="O31" s="24">
        <v>9.5528</v>
      </c>
    </row>
    <row r="32" spans="1:15" ht="15">
      <c r="A32" s="16" t="s">
        <v>143</v>
      </c>
      <c r="B32" s="16">
        <v>2</v>
      </c>
      <c r="C32" s="16">
        <v>0</v>
      </c>
      <c r="D32" s="23">
        <v>86571.26</v>
      </c>
      <c r="E32" s="23">
        <v>17893.77</v>
      </c>
      <c r="F32" s="23">
        <v>89301.04</v>
      </c>
      <c r="G32" s="23">
        <v>18225.83</v>
      </c>
      <c r="H32" s="23">
        <v>103397</v>
      </c>
      <c r="I32" s="23">
        <v>19097</v>
      </c>
      <c r="J32" s="24">
        <v>11.4627</v>
      </c>
      <c r="K32" s="24">
        <v>8.6984</v>
      </c>
      <c r="L32" s="24">
        <v>11.49</v>
      </c>
      <c r="M32" s="24">
        <v>8.72</v>
      </c>
      <c r="N32" s="24">
        <v>12.0067</v>
      </c>
      <c r="O32" s="24">
        <v>9.6933</v>
      </c>
    </row>
    <row r="33" spans="1:15" ht="15">
      <c r="A33" s="16" t="s">
        <v>144</v>
      </c>
      <c r="B33" s="16">
        <v>146</v>
      </c>
      <c r="C33" s="16">
        <v>0</v>
      </c>
      <c r="D33" s="23">
        <v>18469.36</v>
      </c>
      <c r="E33" s="23">
        <v>0</v>
      </c>
      <c r="F33" s="23">
        <v>18788.61</v>
      </c>
      <c r="G33" s="23">
        <v>0</v>
      </c>
      <c r="H33" s="23">
        <v>14118</v>
      </c>
      <c r="I33" s="23">
        <v>0</v>
      </c>
      <c r="J33" s="24">
        <v>11.8425</v>
      </c>
      <c r="K33" s="25" t="s">
        <v>127</v>
      </c>
      <c r="L33" s="24">
        <v>12.01</v>
      </c>
      <c r="M33" s="25" t="s">
        <v>127</v>
      </c>
      <c r="N33" s="24">
        <v>16.5764</v>
      </c>
      <c r="O33" s="25" t="s">
        <v>127</v>
      </c>
    </row>
    <row r="35" spans="1:15" ht="15" customHeight="1">
      <c r="A35" s="123" t="s">
        <v>145</v>
      </c>
      <c r="B35" s="123"/>
      <c r="C35" s="123"/>
      <c r="D35" s="123"/>
      <c r="E35" s="123"/>
      <c r="F35" s="123"/>
      <c r="G35" s="123"/>
      <c r="H35" s="123"/>
      <c r="I35" s="123"/>
      <c r="J35" s="123"/>
      <c r="K35" s="123"/>
      <c r="L35" s="123"/>
      <c r="M35" s="123"/>
      <c r="N35" s="123"/>
      <c r="O35" s="123"/>
    </row>
    <row r="36" spans="1:15" ht="15" customHeight="1">
      <c r="A36" s="124" t="s">
        <v>146</v>
      </c>
      <c r="B36" s="124"/>
      <c r="C36" s="124"/>
      <c r="D36" s="124"/>
      <c r="E36" s="124"/>
      <c r="F36" s="124"/>
      <c r="G36" s="124"/>
      <c r="H36" s="124"/>
      <c r="I36" s="124"/>
      <c r="J36" s="124"/>
      <c r="K36" s="124"/>
      <c r="L36" s="124"/>
      <c r="M36" s="124"/>
      <c r="N36" s="124"/>
      <c r="O36" s="124"/>
    </row>
    <row r="38" spans="1:15" ht="15" customHeight="1">
      <c r="A38" s="123" t="s">
        <v>147</v>
      </c>
      <c r="B38" s="123"/>
      <c r="C38" s="123"/>
      <c r="D38" s="123"/>
      <c r="E38" s="123"/>
      <c r="F38" s="123"/>
      <c r="G38" s="123"/>
      <c r="H38" s="123"/>
      <c r="I38" s="123"/>
      <c r="J38" s="123"/>
      <c r="K38" s="123"/>
      <c r="L38" s="123"/>
      <c r="M38" s="123"/>
      <c r="N38" s="123"/>
      <c r="O38" s="123"/>
    </row>
    <row r="39" spans="1:15" ht="15" customHeight="1">
      <c r="A39" s="125" t="s">
        <v>148</v>
      </c>
      <c r="B39" s="125"/>
      <c r="C39" s="125"/>
      <c r="D39" s="125"/>
      <c r="E39" s="125"/>
      <c r="F39" s="125"/>
      <c r="G39" s="125"/>
      <c r="H39" s="125"/>
      <c r="I39" s="125"/>
      <c r="J39" s="125"/>
      <c r="K39" s="125"/>
      <c r="L39" s="125"/>
      <c r="M39" s="125"/>
      <c r="N39" s="125"/>
      <c r="O39" s="125"/>
    </row>
    <row r="40" ht="15">
      <c r="A40" s="26" t="s">
        <v>149</v>
      </c>
    </row>
    <row r="41" ht="15">
      <c r="A41" s="26" t="s">
        <v>150</v>
      </c>
    </row>
  </sheetData>
  <sheetProtection selectLockedCells="1" selectUnlockedCells="1"/>
  <mergeCells count="22">
    <mergeCell ref="L12:M12"/>
    <mergeCell ref="N12:O12"/>
    <mergeCell ref="A35:O35"/>
    <mergeCell ref="A36:O36"/>
    <mergeCell ref="A38:O38"/>
    <mergeCell ref="A39:O39"/>
    <mergeCell ref="A8:O8"/>
    <mergeCell ref="A9:O9"/>
    <mergeCell ref="A11:A13"/>
    <mergeCell ref="B11:C12"/>
    <mergeCell ref="D11:I11"/>
    <mergeCell ref="J11:O11"/>
    <mergeCell ref="D12:E12"/>
    <mergeCell ref="F12:G12"/>
    <mergeCell ref="H12:I12"/>
    <mergeCell ref="J12:K12"/>
    <mergeCell ref="A1:O1"/>
    <mergeCell ref="A2:O2"/>
    <mergeCell ref="A3:O3"/>
    <mergeCell ref="A4:O4"/>
    <mergeCell ref="A6:O6"/>
    <mergeCell ref="A7:O7"/>
  </mergeCells>
  <printOptions/>
  <pageMargins left="0.7" right="0.7" top="0.75" bottom="0.75" header="0.5118055555555555" footer="0.5118055555555555"/>
  <pageSetup horizontalDpi="300" verticalDpi="300" orientation="landscape" paperSize="9" scale="56"/>
</worksheet>
</file>

<file path=xl/worksheets/sheet3.xml><?xml version="1.0" encoding="utf-8"?>
<worksheet xmlns="http://schemas.openxmlformats.org/spreadsheetml/2006/main" xmlns:r="http://schemas.openxmlformats.org/officeDocument/2006/relationships">
  <dimension ref="A1:P39"/>
  <sheetViews>
    <sheetView zoomScaleSheetLayoutView="100" zoomScalePageLayoutView="0" workbookViewId="0" topLeftCell="A7">
      <selection activeCell="A38" sqref="A38:M38"/>
    </sheetView>
  </sheetViews>
  <sheetFormatPr defaultColWidth="9.140625" defaultRowHeight="15"/>
  <cols>
    <col min="1" max="1" width="41.8515625" style="18" customWidth="1"/>
    <col min="2" max="6" width="10.00390625" style="18" bestFit="1" customWidth="1"/>
    <col min="7" max="13" width="9.28125" style="18" customWidth="1"/>
    <col min="14" max="16384" width="9.140625" style="18" customWidth="1"/>
  </cols>
  <sheetData>
    <row r="1" spans="1:16" ht="15">
      <c r="A1" s="118" t="s">
        <v>151</v>
      </c>
      <c r="B1" s="118"/>
      <c r="C1" s="118"/>
      <c r="D1" s="118"/>
      <c r="E1" s="118"/>
      <c r="F1" s="118"/>
      <c r="G1" s="118"/>
      <c r="H1" s="118"/>
      <c r="I1" s="118"/>
      <c r="J1" s="118"/>
      <c r="K1" s="118"/>
      <c r="L1" s="118"/>
      <c r="M1" s="118"/>
      <c r="N1" s="19"/>
      <c r="P1" s="19"/>
    </row>
    <row r="2" spans="1:16" ht="15">
      <c r="A2" s="118" t="s">
        <v>0</v>
      </c>
      <c r="B2" s="118"/>
      <c r="C2" s="118"/>
      <c r="D2" s="118"/>
      <c r="E2" s="118"/>
      <c r="F2" s="118"/>
      <c r="G2" s="118"/>
      <c r="H2" s="118"/>
      <c r="I2" s="118"/>
      <c r="J2" s="118"/>
      <c r="K2" s="118"/>
      <c r="L2" s="118"/>
      <c r="M2" s="118"/>
      <c r="N2" s="19"/>
      <c r="P2" s="19"/>
    </row>
    <row r="3" spans="1:16" ht="15">
      <c r="A3" s="118" t="s">
        <v>1</v>
      </c>
      <c r="B3" s="118"/>
      <c r="C3" s="118"/>
      <c r="D3" s="118"/>
      <c r="E3" s="118"/>
      <c r="F3" s="118"/>
      <c r="G3" s="118"/>
      <c r="H3" s="118"/>
      <c r="I3" s="118"/>
      <c r="J3" s="118"/>
      <c r="K3" s="118"/>
      <c r="L3" s="118"/>
      <c r="M3" s="118"/>
      <c r="N3" s="19"/>
      <c r="P3" s="19"/>
    </row>
    <row r="4" spans="1:16" ht="15">
      <c r="A4" s="118" t="s">
        <v>2</v>
      </c>
      <c r="B4" s="118"/>
      <c r="C4" s="118"/>
      <c r="D4" s="118"/>
      <c r="E4" s="118"/>
      <c r="F4" s="118"/>
      <c r="G4" s="118"/>
      <c r="H4" s="118"/>
      <c r="I4" s="118"/>
      <c r="J4" s="118"/>
      <c r="K4" s="118"/>
      <c r="L4" s="118"/>
      <c r="M4" s="118"/>
      <c r="N4" s="19"/>
      <c r="P4" s="19"/>
    </row>
    <row r="6" spans="1:16" ht="15" customHeight="1">
      <c r="A6" s="119" t="s">
        <v>152</v>
      </c>
      <c r="B6" s="119"/>
      <c r="C6" s="119"/>
      <c r="D6" s="119"/>
      <c r="E6" s="119"/>
      <c r="F6" s="119"/>
      <c r="G6" s="119"/>
      <c r="H6" s="119"/>
      <c r="I6" s="119"/>
      <c r="J6" s="119"/>
      <c r="K6" s="119"/>
      <c r="L6" s="119"/>
      <c r="M6" s="119"/>
      <c r="P6" s="27"/>
    </row>
    <row r="7" spans="1:16" ht="15" customHeight="1">
      <c r="A7" s="119" t="s">
        <v>110</v>
      </c>
      <c r="B7" s="119"/>
      <c r="C7" s="119"/>
      <c r="D7" s="119"/>
      <c r="E7" s="119"/>
      <c r="F7" s="119"/>
      <c r="G7" s="119"/>
      <c r="H7" s="119"/>
      <c r="I7" s="119"/>
      <c r="J7" s="119"/>
      <c r="K7" s="119"/>
      <c r="L7" s="119"/>
      <c r="M7" s="119"/>
      <c r="P7" s="27"/>
    </row>
    <row r="8" spans="1:16" ht="15" customHeight="1">
      <c r="A8" s="119" t="s">
        <v>5</v>
      </c>
      <c r="B8" s="119"/>
      <c r="C8" s="119"/>
      <c r="D8" s="119"/>
      <c r="E8" s="119"/>
      <c r="F8" s="119"/>
      <c r="G8" s="119"/>
      <c r="H8" s="119"/>
      <c r="I8" s="119"/>
      <c r="J8" s="119"/>
      <c r="K8" s="119"/>
      <c r="L8" s="119"/>
      <c r="M8" s="119"/>
      <c r="P8" s="28"/>
    </row>
    <row r="9" spans="1:16" ht="15" customHeight="1">
      <c r="A9" s="119" t="s">
        <v>111</v>
      </c>
      <c r="B9" s="119"/>
      <c r="C9" s="119"/>
      <c r="D9" s="119"/>
      <c r="E9" s="119"/>
      <c r="F9" s="119"/>
      <c r="G9" s="119"/>
      <c r="H9" s="119"/>
      <c r="I9" s="119"/>
      <c r="J9" s="119"/>
      <c r="K9" s="119"/>
      <c r="L9" s="119"/>
      <c r="M9" s="119"/>
      <c r="P9" s="29"/>
    </row>
    <row r="11" spans="1:13" ht="33.75" customHeight="1">
      <c r="A11" s="130" t="s">
        <v>153</v>
      </c>
      <c r="B11" s="131" t="s">
        <v>154</v>
      </c>
      <c r="C11" s="131"/>
      <c r="D11" s="131"/>
      <c r="E11" s="131"/>
      <c r="F11" s="131"/>
      <c r="G11" s="131"/>
      <c r="H11" s="132" t="s">
        <v>155</v>
      </c>
      <c r="I11" s="132"/>
      <c r="J11" s="132"/>
      <c r="K11" s="132"/>
      <c r="L11" s="132"/>
      <c r="M11" s="132"/>
    </row>
    <row r="12" spans="1:13" ht="33" customHeight="1">
      <c r="A12" s="130"/>
      <c r="B12" s="127" t="s">
        <v>116</v>
      </c>
      <c r="C12" s="127"/>
      <c r="D12" s="127" t="s">
        <v>117</v>
      </c>
      <c r="E12" s="127"/>
      <c r="F12" s="127" t="s">
        <v>118</v>
      </c>
      <c r="G12" s="127"/>
      <c r="H12" s="127" t="s">
        <v>116</v>
      </c>
      <c r="I12" s="127"/>
      <c r="J12" s="127" t="s">
        <v>117</v>
      </c>
      <c r="K12" s="127"/>
      <c r="L12" s="129" t="s">
        <v>118</v>
      </c>
      <c r="M12" s="129"/>
    </row>
    <row r="13" spans="1:13" ht="60">
      <c r="A13" s="130"/>
      <c r="B13" s="30" t="s">
        <v>156</v>
      </c>
      <c r="C13" s="30" t="s">
        <v>157</v>
      </c>
      <c r="D13" s="30" t="s">
        <v>156</v>
      </c>
      <c r="E13" s="30" t="s">
        <v>157</v>
      </c>
      <c r="F13" s="30" t="s">
        <v>156</v>
      </c>
      <c r="G13" s="30" t="s">
        <v>157</v>
      </c>
      <c r="H13" s="30" t="s">
        <v>156</v>
      </c>
      <c r="I13" s="30" t="s">
        <v>157</v>
      </c>
      <c r="J13" s="30" t="s">
        <v>156</v>
      </c>
      <c r="K13" s="30" t="s">
        <v>157</v>
      </c>
      <c r="L13" s="30" t="s">
        <v>156</v>
      </c>
      <c r="M13" s="31" t="s">
        <v>157</v>
      </c>
    </row>
    <row r="14" spans="1:13" ht="15">
      <c r="A14" s="32" t="s">
        <v>158</v>
      </c>
      <c r="B14" s="33">
        <f aca="true" t="shared" si="0" ref="B14:G14">B15+B16</f>
        <v>266092.944</v>
      </c>
      <c r="C14" s="34">
        <f t="shared" si="0"/>
        <v>943530.9029999999</v>
      </c>
      <c r="D14" s="33">
        <f t="shared" si="0"/>
        <v>253160.77</v>
      </c>
      <c r="E14" s="34">
        <f t="shared" si="0"/>
        <v>802195.7000000001</v>
      </c>
      <c r="F14" s="33">
        <f t="shared" si="0"/>
        <v>367817.02999999997</v>
      </c>
      <c r="G14" s="34">
        <f t="shared" si="0"/>
        <v>104192.33600000001</v>
      </c>
      <c r="H14" s="35">
        <v>0</v>
      </c>
      <c r="I14" s="35">
        <v>0</v>
      </c>
      <c r="J14" s="35">
        <v>0</v>
      </c>
      <c r="K14" s="35">
        <v>0</v>
      </c>
      <c r="L14" s="35">
        <v>0</v>
      </c>
      <c r="M14" s="35">
        <v>0</v>
      </c>
    </row>
    <row r="15" spans="1:13" ht="15">
      <c r="A15" s="36" t="s">
        <v>159</v>
      </c>
      <c r="B15" s="37">
        <v>6893.037</v>
      </c>
      <c r="C15" s="37">
        <v>4398.08</v>
      </c>
      <c r="D15" s="37">
        <v>4816.72</v>
      </c>
      <c r="E15" s="37">
        <v>13034.81</v>
      </c>
      <c r="F15" s="37">
        <v>27736.344</v>
      </c>
      <c r="G15" s="37">
        <v>2841.429</v>
      </c>
      <c r="H15" s="35">
        <v>0</v>
      </c>
      <c r="I15" s="35">
        <v>0</v>
      </c>
      <c r="J15" s="35">
        <v>0</v>
      </c>
      <c r="K15" s="35">
        <v>0</v>
      </c>
      <c r="L15" s="35">
        <v>0</v>
      </c>
      <c r="M15" s="35">
        <v>0</v>
      </c>
    </row>
    <row r="16" spans="1:13" ht="30">
      <c r="A16" s="36" t="s">
        <v>160</v>
      </c>
      <c r="B16" s="37">
        <v>259199.907</v>
      </c>
      <c r="C16" s="37">
        <v>939132.823</v>
      </c>
      <c r="D16" s="37">
        <v>248344.05</v>
      </c>
      <c r="E16" s="37">
        <v>789160.89</v>
      </c>
      <c r="F16" s="37">
        <v>340080.686</v>
      </c>
      <c r="G16" s="37">
        <v>101350.907</v>
      </c>
      <c r="H16" s="35">
        <v>0</v>
      </c>
      <c r="I16" s="35">
        <v>0</v>
      </c>
      <c r="J16" s="35">
        <v>0</v>
      </c>
      <c r="K16" s="35">
        <v>0</v>
      </c>
      <c r="L16" s="35">
        <v>0</v>
      </c>
      <c r="M16" s="35">
        <v>0</v>
      </c>
    </row>
    <row r="17" spans="1:13" ht="15">
      <c r="A17" s="36" t="s">
        <v>161</v>
      </c>
      <c r="B17" s="37">
        <v>0.121</v>
      </c>
      <c r="C17" s="37">
        <v>1099.092</v>
      </c>
      <c r="D17" s="37">
        <v>0.23</v>
      </c>
      <c r="E17" s="37">
        <v>1184.77</v>
      </c>
      <c r="F17" s="37">
        <v>0.229</v>
      </c>
      <c r="G17" s="38">
        <v>0</v>
      </c>
      <c r="H17" s="35">
        <v>0</v>
      </c>
      <c r="I17" s="35">
        <v>0</v>
      </c>
      <c r="J17" s="35">
        <v>0</v>
      </c>
      <c r="K17" s="35">
        <v>0</v>
      </c>
      <c r="L17" s="35">
        <v>0</v>
      </c>
      <c r="M17" s="35">
        <v>0</v>
      </c>
    </row>
    <row r="18" spans="1:13" ht="15">
      <c r="A18" s="39" t="s">
        <v>162</v>
      </c>
      <c r="B18" s="34">
        <f aca="true" t="shared" si="1" ref="B18:G18">B19+B20</f>
        <v>306937.278</v>
      </c>
      <c r="C18" s="34">
        <f t="shared" si="1"/>
        <v>91513.463</v>
      </c>
      <c r="D18" s="34">
        <f t="shared" si="1"/>
        <v>283433.92</v>
      </c>
      <c r="E18" s="34">
        <f t="shared" si="1"/>
        <v>91254.78</v>
      </c>
      <c r="F18" s="34">
        <f t="shared" si="1"/>
        <v>264758.229</v>
      </c>
      <c r="G18" s="34">
        <f t="shared" si="1"/>
        <v>50428.275</v>
      </c>
      <c r="H18" s="34">
        <v>3.29</v>
      </c>
      <c r="I18" s="34">
        <v>1.59</v>
      </c>
      <c r="J18" s="34">
        <v>3.41</v>
      </c>
      <c r="K18" s="34">
        <v>1.7000000000000002</v>
      </c>
      <c r="L18" s="34">
        <v>3.36</v>
      </c>
      <c r="M18" s="34">
        <v>1.85</v>
      </c>
    </row>
    <row r="19" spans="1:13" ht="15">
      <c r="A19" s="36" t="s">
        <v>163</v>
      </c>
      <c r="B19" s="37">
        <v>97210.809</v>
      </c>
      <c r="C19" s="37">
        <v>26285.931</v>
      </c>
      <c r="D19" s="37">
        <v>104443.31</v>
      </c>
      <c r="E19" s="37">
        <v>26771.8</v>
      </c>
      <c r="F19" s="37">
        <v>103839.681</v>
      </c>
      <c r="G19" s="37">
        <v>18445.56</v>
      </c>
      <c r="H19" s="40">
        <v>3.23</v>
      </c>
      <c r="I19" s="40">
        <v>0.75</v>
      </c>
      <c r="J19" s="41">
        <v>3.24</v>
      </c>
      <c r="K19" s="40">
        <v>0.69</v>
      </c>
      <c r="L19" s="41">
        <v>3.07</v>
      </c>
      <c r="M19" s="41">
        <v>0.74</v>
      </c>
    </row>
    <row r="20" spans="1:13" ht="30">
      <c r="A20" s="36" t="s">
        <v>160</v>
      </c>
      <c r="B20" s="37">
        <v>209726.469</v>
      </c>
      <c r="C20" s="37">
        <v>65227.532</v>
      </c>
      <c r="D20" s="37">
        <v>178990.61</v>
      </c>
      <c r="E20" s="37">
        <v>64482.98</v>
      </c>
      <c r="F20" s="37">
        <v>160918.548</v>
      </c>
      <c r="G20" s="37">
        <v>31982.715</v>
      </c>
      <c r="H20" s="40">
        <v>3.32</v>
      </c>
      <c r="I20" s="40">
        <v>1.92</v>
      </c>
      <c r="J20" s="40">
        <v>3.51</v>
      </c>
      <c r="K20" s="40">
        <v>2.12</v>
      </c>
      <c r="L20" s="40">
        <v>3.54</v>
      </c>
      <c r="M20" s="40">
        <v>2.49</v>
      </c>
    </row>
    <row r="21" spans="1:13" ht="15">
      <c r="A21" s="36" t="s">
        <v>161</v>
      </c>
      <c r="B21" s="37">
        <v>160.536</v>
      </c>
      <c r="C21" s="37">
        <v>247.165</v>
      </c>
      <c r="D21" s="37">
        <v>160.58</v>
      </c>
      <c r="E21" s="37">
        <v>658.54</v>
      </c>
      <c r="F21" s="37">
        <v>160.343</v>
      </c>
      <c r="G21" s="37">
        <v>170.941</v>
      </c>
      <c r="H21" s="40">
        <v>3</v>
      </c>
      <c r="I21" s="40">
        <v>0.7</v>
      </c>
      <c r="J21" s="40">
        <v>3</v>
      </c>
      <c r="K21" s="40">
        <v>0.7</v>
      </c>
      <c r="L21" s="40">
        <v>3</v>
      </c>
      <c r="M21" s="40">
        <v>0.7</v>
      </c>
    </row>
    <row r="22" spans="1:13" ht="15">
      <c r="A22" s="39" t="s">
        <v>164</v>
      </c>
      <c r="B22" s="34">
        <f aca="true" t="shared" si="2" ref="B22:G22">B23+B24</f>
        <v>1558.642</v>
      </c>
      <c r="C22" s="34">
        <f t="shared" si="2"/>
        <v>144.345</v>
      </c>
      <c r="D22" s="34">
        <f t="shared" si="2"/>
        <v>1029.58</v>
      </c>
      <c r="E22" s="34">
        <f t="shared" si="2"/>
        <v>0</v>
      </c>
      <c r="F22" s="34">
        <f t="shared" si="2"/>
        <v>0</v>
      </c>
      <c r="G22" s="34">
        <f t="shared" si="2"/>
        <v>0</v>
      </c>
      <c r="H22" s="42">
        <v>0</v>
      </c>
      <c r="I22" s="42">
        <v>0</v>
      </c>
      <c r="J22" s="42">
        <v>0</v>
      </c>
      <c r="K22" s="42">
        <v>0</v>
      </c>
      <c r="L22" s="42">
        <v>0</v>
      </c>
      <c r="M22" s="42">
        <v>0</v>
      </c>
    </row>
    <row r="23" spans="1:13" ht="15">
      <c r="A23" s="36" t="s">
        <v>159</v>
      </c>
      <c r="B23" s="38">
        <v>0</v>
      </c>
      <c r="C23" s="38">
        <v>0</v>
      </c>
      <c r="D23" s="43">
        <v>0</v>
      </c>
      <c r="E23" s="37">
        <v>0</v>
      </c>
      <c r="F23" s="38">
        <v>0</v>
      </c>
      <c r="G23" s="38">
        <v>0</v>
      </c>
      <c r="H23" s="35">
        <v>0</v>
      </c>
      <c r="I23" s="35">
        <v>0</v>
      </c>
      <c r="J23" s="41">
        <v>0</v>
      </c>
      <c r="K23" s="41">
        <v>0</v>
      </c>
      <c r="L23" s="41">
        <v>0</v>
      </c>
      <c r="M23" s="41">
        <v>0</v>
      </c>
    </row>
    <row r="24" spans="1:13" ht="30">
      <c r="A24" s="36" t="s">
        <v>160</v>
      </c>
      <c r="B24" s="37">
        <v>1558.642</v>
      </c>
      <c r="C24" s="37">
        <v>144.345</v>
      </c>
      <c r="D24" s="43">
        <v>1029.58</v>
      </c>
      <c r="E24" s="37">
        <v>0</v>
      </c>
      <c r="F24" s="38">
        <v>0</v>
      </c>
      <c r="G24" s="38">
        <v>0</v>
      </c>
      <c r="H24" s="35">
        <v>0</v>
      </c>
      <c r="I24" s="35">
        <v>0</v>
      </c>
      <c r="J24" s="41">
        <v>0</v>
      </c>
      <c r="K24" s="41">
        <v>0</v>
      </c>
      <c r="L24" s="41">
        <v>0</v>
      </c>
      <c r="M24" s="41">
        <v>0</v>
      </c>
    </row>
    <row r="25" spans="1:13" ht="15">
      <c r="A25" s="36" t="s">
        <v>161</v>
      </c>
      <c r="B25" s="38">
        <v>0</v>
      </c>
      <c r="C25" s="38">
        <v>0</v>
      </c>
      <c r="D25" s="43">
        <v>0</v>
      </c>
      <c r="E25" s="37">
        <v>0</v>
      </c>
      <c r="F25" s="38">
        <v>0</v>
      </c>
      <c r="G25" s="38">
        <v>0</v>
      </c>
      <c r="H25" s="35">
        <v>0</v>
      </c>
      <c r="I25" s="35">
        <v>0</v>
      </c>
      <c r="J25" s="41">
        <v>0</v>
      </c>
      <c r="K25" s="41">
        <v>0</v>
      </c>
      <c r="L25" s="41">
        <v>0</v>
      </c>
      <c r="M25" s="41">
        <v>0</v>
      </c>
    </row>
    <row r="26" spans="1:13" ht="15">
      <c r="A26" s="39" t="s">
        <v>165</v>
      </c>
      <c r="B26" s="34">
        <f aca="true" t="shared" si="3" ref="B26:G26">B27+B28</f>
        <v>1343120.335</v>
      </c>
      <c r="C26" s="34">
        <f t="shared" si="3"/>
        <v>1595643.759</v>
      </c>
      <c r="D26" s="34">
        <f t="shared" si="3"/>
        <v>1359143.42</v>
      </c>
      <c r="E26" s="34">
        <f t="shared" si="3"/>
        <v>1021386.28</v>
      </c>
      <c r="F26" s="34">
        <f t="shared" si="3"/>
        <v>1491498.664</v>
      </c>
      <c r="G26" s="34">
        <f t="shared" si="3"/>
        <v>717298.909</v>
      </c>
      <c r="H26" s="44">
        <v>8.64</v>
      </c>
      <c r="I26" s="44">
        <v>4.13</v>
      </c>
      <c r="J26" s="45">
        <v>8.77</v>
      </c>
      <c r="K26" s="45">
        <v>4.74</v>
      </c>
      <c r="L26" s="45">
        <v>9.92</v>
      </c>
      <c r="M26" s="45">
        <v>5.39</v>
      </c>
    </row>
    <row r="27" spans="1:13" ht="15">
      <c r="A27" s="36" t="s">
        <v>159</v>
      </c>
      <c r="B27" s="37">
        <v>1235369.589</v>
      </c>
      <c r="C27" s="37">
        <v>663715.434</v>
      </c>
      <c r="D27" s="37">
        <v>1248743</v>
      </c>
      <c r="E27" s="37">
        <v>634961.79</v>
      </c>
      <c r="F27" s="37">
        <v>1277908.77</v>
      </c>
      <c r="G27" s="37">
        <v>604612.364</v>
      </c>
      <c r="H27" s="46">
        <v>8.61</v>
      </c>
      <c r="I27" s="46">
        <v>5.32</v>
      </c>
      <c r="J27" s="41">
        <v>8.75</v>
      </c>
      <c r="K27" s="41">
        <v>5.28</v>
      </c>
      <c r="L27" s="41">
        <v>9.93</v>
      </c>
      <c r="M27" s="41">
        <v>5.19</v>
      </c>
    </row>
    <row r="28" spans="1:13" ht="30">
      <c r="A28" s="36" t="s">
        <v>160</v>
      </c>
      <c r="B28" s="37">
        <v>107750.746</v>
      </c>
      <c r="C28" s="37">
        <v>931928.325</v>
      </c>
      <c r="D28" s="37">
        <v>110400.42</v>
      </c>
      <c r="E28" s="37">
        <v>386424.49</v>
      </c>
      <c r="F28" s="37">
        <v>213589.894</v>
      </c>
      <c r="G28" s="37">
        <v>112686.545</v>
      </c>
      <c r="H28" s="46">
        <v>9</v>
      </c>
      <c r="I28" s="46">
        <v>3.29</v>
      </c>
      <c r="J28" s="41">
        <v>8.98</v>
      </c>
      <c r="K28" s="41">
        <v>3.85</v>
      </c>
      <c r="L28" s="41">
        <v>9.86</v>
      </c>
      <c r="M28" s="41">
        <v>6.41</v>
      </c>
    </row>
    <row r="29" spans="1:13" ht="15">
      <c r="A29" s="36" t="s">
        <v>161</v>
      </c>
      <c r="B29" s="38">
        <v>0</v>
      </c>
      <c r="C29" s="37">
        <v>885935.28</v>
      </c>
      <c r="D29" s="43">
        <v>0</v>
      </c>
      <c r="E29" s="37">
        <v>341044.2</v>
      </c>
      <c r="F29" s="38">
        <v>0</v>
      </c>
      <c r="G29" s="37">
        <v>71878.8</v>
      </c>
      <c r="H29" s="35">
        <v>0</v>
      </c>
      <c r="I29" s="46">
        <v>3.2</v>
      </c>
      <c r="J29" s="41">
        <v>0</v>
      </c>
      <c r="K29" s="41">
        <v>3.69</v>
      </c>
      <c r="L29" s="41">
        <v>0</v>
      </c>
      <c r="M29" s="46">
        <v>7</v>
      </c>
    </row>
    <row r="30" spans="1:13" ht="15">
      <c r="A30" s="39" t="s">
        <v>166</v>
      </c>
      <c r="B30" s="47">
        <f aca="true" t="shared" si="4" ref="B30:G30">B31+B32</f>
        <v>1917709.199</v>
      </c>
      <c r="C30" s="47">
        <f t="shared" si="4"/>
        <v>2630832.4699999997</v>
      </c>
      <c r="D30" s="47">
        <f t="shared" si="4"/>
        <v>1896767.69</v>
      </c>
      <c r="E30" s="47">
        <f t="shared" si="4"/>
        <v>1914836.7599999998</v>
      </c>
      <c r="F30" s="47">
        <f t="shared" si="4"/>
        <v>2124073.923</v>
      </c>
      <c r="G30" s="47">
        <f t="shared" si="4"/>
        <v>871919.5199999999</v>
      </c>
      <c r="H30" s="48">
        <v>6.58</v>
      </c>
      <c r="I30" s="48">
        <v>2.56</v>
      </c>
      <c r="J30" s="49">
        <v>6.79</v>
      </c>
      <c r="K30" s="49">
        <v>2.61</v>
      </c>
      <c r="L30" s="49">
        <v>7.38</v>
      </c>
      <c r="M30" s="49">
        <v>4.53</v>
      </c>
    </row>
    <row r="31" spans="1:13" ht="15">
      <c r="A31" s="36" t="s">
        <v>163</v>
      </c>
      <c r="B31" s="37">
        <f aca="true" t="shared" si="5" ref="B31:G33">B15+B19+B23+B27</f>
        <v>1339473.4349999998</v>
      </c>
      <c r="C31" s="37">
        <f t="shared" si="5"/>
        <v>694399.4450000001</v>
      </c>
      <c r="D31" s="37">
        <f t="shared" si="5"/>
        <v>1358003.03</v>
      </c>
      <c r="E31" s="37">
        <f t="shared" si="5"/>
        <v>674768.4</v>
      </c>
      <c r="F31" s="37">
        <f t="shared" si="5"/>
        <v>1409484.795</v>
      </c>
      <c r="G31" s="37">
        <f t="shared" si="5"/>
        <v>625899.3529999999</v>
      </c>
      <c r="H31" s="46">
        <v>8.18</v>
      </c>
      <c r="I31" s="46">
        <v>5.11</v>
      </c>
      <c r="J31" s="46">
        <v>8.3</v>
      </c>
      <c r="K31" s="46">
        <v>5</v>
      </c>
      <c r="L31" s="41">
        <v>9.23</v>
      </c>
      <c r="M31" s="41">
        <v>5.04</v>
      </c>
    </row>
    <row r="32" spans="1:13" ht="30">
      <c r="A32" s="36" t="s">
        <v>160</v>
      </c>
      <c r="B32" s="37">
        <f t="shared" si="5"/>
        <v>578235.7640000001</v>
      </c>
      <c r="C32" s="37">
        <f t="shared" si="5"/>
        <v>1936433.025</v>
      </c>
      <c r="D32" s="37">
        <f t="shared" si="5"/>
        <v>538764.66</v>
      </c>
      <c r="E32" s="37">
        <f t="shared" si="5"/>
        <v>1240068.3599999999</v>
      </c>
      <c r="F32" s="37">
        <f t="shared" si="5"/>
        <v>714589.128</v>
      </c>
      <c r="G32" s="37">
        <f t="shared" si="5"/>
        <v>246020.16700000002</v>
      </c>
      <c r="H32" s="46">
        <v>2.88</v>
      </c>
      <c r="I32" s="46">
        <v>1.65</v>
      </c>
      <c r="J32" s="41">
        <v>3.01</v>
      </c>
      <c r="K32" s="41">
        <v>1.31</v>
      </c>
      <c r="L32" s="41">
        <v>3.74</v>
      </c>
      <c r="M32" s="41">
        <v>3.26</v>
      </c>
    </row>
    <row r="33" spans="1:13" ht="15">
      <c r="A33" s="36" t="s">
        <v>167</v>
      </c>
      <c r="B33" s="37">
        <f t="shared" si="5"/>
        <v>160.657</v>
      </c>
      <c r="C33" s="37">
        <f t="shared" si="5"/>
        <v>887281.537</v>
      </c>
      <c r="D33" s="37">
        <f t="shared" si="5"/>
        <v>160.81</v>
      </c>
      <c r="E33" s="37">
        <f t="shared" si="5"/>
        <v>342887.51</v>
      </c>
      <c r="F33" s="37">
        <f t="shared" si="5"/>
        <v>160.572</v>
      </c>
      <c r="G33" s="37">
        <f t="shared" si="5"/>
        <v>72049.74100000001</v>
      </c>
      <c r="H33" s="46">
        <v>3</v>
      </c>
      <c r="I33" s="46">
        <v>3.2</v>
      </c>
      <c r="J33" s="46">
        <v>3</v>
      </c>
      <c r="K33" s="41">
        <v>3.67</v>
      </c>
      <c r="L33" s="46">
        <v>3</v>
      </c>
      <c r="M33" s="41">
        <v>6.99</v>
      </c>
    </row>
    <row r="35" spans="1:13" ht="15" customHeight="1">
      <c r="A35" s="126" t="s">
        <v>168</v>
      </c>
      <c r="B35" s="126"/>
      <c r="C35" s="126"/>
      <c r="D35" s="126"/>
      <c r="E35" s="126"/>
      <c r="F35" s="126"/>
      <c r="G35" s="126"/>
      <c r="H35" s="126"/>
      <c r="I35" s="126"/>
      <c r="J35" s="126"/>
      <c r="K35" s="126"/>
      <c r="L35" s="126"/>
      <c r="M35" s="126"/>
    </row>
    <row r="37" spans="1:13" ht="24" customHeight="1">
      <c r="A37" s="128" t="s">
        <v>169</v>
      </c>
      <c r="B37" s="128"/>
      <c r="C37" s="128"/>
      <c r="D37" s="128"/>
      <c r="E37" s="128"/>
      <c r="F37" s="128"/>
      <c r="G37" s="128"/>
      <c r="H37" s="128"/>
      <c r="I37" s="128"/>
      <c r="J37" s="128"/>
      <c r="K37" s="128"/>
      <c r="L37" s="128"/>
      <c r="M37" s="128"/>
    </row>
    <row r="38" spans="1:13" ht="15" customHeight="1">
      <c r="A38" s="128" t="s">
        <v>170</v>
      </c>
      <c r="B38" s="128"/>
      <c r="C38" s="128"/>
      <c r="D38" s="128"/>
      <c r="E38" s="128"/>
      <c r="F38" s="128"/>
      <c r="G38" s="128"/>
      <c r="H38" s="128"/>
      <c r="I38" s="128"/>
      <c r="J38" s="128"/>
      <c r="K38" s="128"/>
      <c r="L38" s="128"/>
      <c r="M38" s="128"/>
    </row>
    <row r="39" spans="1:13" ht="15" customHeight="1">
      <c r="A39" s="128" t="s">
        <v>171</v>
      </c>
      <c r="B39" s="128"/>
      <c r="C39" s="128"/>
      <c r="D39" s="128"/>
      <c r="E39" s="128"/>
      <c r="F39" s="128"/>
      <c r="G39" s="128"/>
      <c r="H39" s="128"/>
      <c r="I39" s="128"/>
      <c r="J39" s="128"/>
      <c r="K39" s="128"/>
      <c r="L39" s="128"/>
      <c r="M39" s="128"/>
    </row>
  </sheetData>
  <sheetProtection selectLockedCells="1" selectUnlockedCells="1"/>
  <mergeCells count="21">
    <mergeCell ref="A1:M1"/>
    <mergeCell ref="A2:M2"/>
    <mergeCell ref="A3:M3"/>
    <mergeCell ref="A4:M4"/>
    <mergeCell ref="A6:M6"/>
    <mergeCell ref="A7:M7"/>
    <mergeCell ref="D12:E12"/>
    <mergeCell ref="A11:A13"/>
    <mergeCell ref="A39:M39"/>
    <mergeCell ref="B11:G11"/>
    <mergeCell ref="H11:M11"/>
    <mergeCell ref="J12:K12"/>
    <mergeCell ref="B12:C12"/>
    <mergeCell ref="A35:M35"/>
    <mergeCell ref="H12:I12"/>
    <mergeCell ref="A38:M38"/>
    <mergeCell ref="A37:M37"/>
    <mergeCell ref="L12:M12"/>
    <mergeCell ref="A8:M8"/>
    <mergeCell ref="F12:G12"/>
    <mergeCell ref="A9:M9"/>
  </mergeCells>
  <printOptions/>
  <pageMargins left="0.7" right="0.7" top="0.75" bottom="0.75" header="0.5118055555555555" footer="0.5118055555555555"/>
  <pageSetup horizontalDpi="300" verticalDpi="300" orientation="landscape" paperSize="9" scale="56" r:id="rId1"/>
</worksheet>
</file>

<file path=xl/worksheets/sheet4.xml><?xml version="1.0" encoding="utf-8"?>
<worksheet xmlns="http://schemas.openxmlformats.org/spreadsheetml/2006/main" xmlns:r="http://schemas.openxmlformats.org/officeDocument/2006/relationships">
  <dimension ref="A1:H28"/>
  <sheetViews>
    <sheetView zoomScaleSheetLayoutView="100" zoomScalePageLayoutView="0" workbookViewId="0" topLeftCell="A10">
      <selection activeCell="A7" sqref="A7:E7"/>
    </sheetView>
  </sheetViews>
  <sheetFormatPr defaultColWidth="9.140625" defaultRowHeight="15"/>
  <cols>
    <col min="1" max="1" width="100.8515625" style="0" customWidth="1"/>
    <col min="2" max="5" width="15.57421875" style="0" customWidth="1"/>
  </cols>
  <sheetData>
    <row r="1" spans="1:8" ht="15">
      <c r="A1" s="118" t="s">
        <v>172</v>
      </c>
      <c r="B1" s="118"/>
      <c r="C1" s="118"/>
      <c r="D1" s="118"/>
      <c r="E1" s="118"/>
      <c r="F1" s="17"/>
      <c r="H1" s="17"/>
    </row>
    <row r="2" spans="1:8" ht="15">
      <c r="A2" s="118" t="s">
        <v>0</v>
      </c>
      <c r="B2" s="118"/>
      <c r="C2" s="118"/>
      <c r="D2" s="118"/>
      <c r="E2" s="118"/>
      <c r="F2" s="17"/>
      <c r="H2" s="17"/>
    </row>
    <row r="3" spans="1:8" ht="15">
      <c r="A3" s="118" t="s">
        <v>1</v>
      </c>
      <c r="B3" s="118"/>
      <c r="C3" s="118"/>
      <c r="D3" s="118"/>
      <c r="E3" s="118"/>
      <c r="F3" s="17"/>
      <c r="H3" s="17"/>
    </row>
    <row r="4" spans="1:8" ht="15">
      <c r="A4" s="118" t="s">
        <v>2</v>
      </c>
      <c r="B4" s="118"/>
      <c r="C4" s="118"/>
      <c r="D4" s="118"/>
      <c r="E4" s="118"/>
      <c r="F4" s="17"/>
      <c r="H4" s="17"/>
    </row>
    <row r="5" spans="1:5" ht="15">
      <c r="A5" s="18"/>
      <c r="B5" s="18"/>
      <c r="C5" s="18"/>
      <c r="D5" s="18"/>
      <c r="E5" s="18"/>
    </row>
    <row r="6" spans="1:8" ht="15" customHeight="1">
      <c r="A6" s="119" t="s">
        <v>173</v>
      </c>
      <c r="B6" s="119"/>
      <c r="C6" s="119"/>
      <c r="D6" s="119"/>
      <c r="E6" s="119"/>
      <c r="H6" s="50"/>
    </row>
    <row r="7" spans="1:8" ht="15" customHeight="1">
      <c r="A7" s="119" t="s">
        <v>174</v>
      </c>
      <c r="B7" s="119"/>
      <c r="C7" s="119"/>
      <c r="D7" s="119"/>
      <c r="E7" s="119"/>
      <c r="H7" s="50"/>
    </row>
    <row r="8" spans="1:8" ht="15" customHeight="1">
      <c r="A8" s="119" t="s">
        <v>5</v>
      </c>
      <c r="B8" s="119"/>
      <c r="C8" s="119"/>
      <c r="D8" s="119"/>
      <c r="E8" s="119"/>
      <c r="H8" s="51"/>
    </row>
    <row r="9" spans="1:5" ht="15">
      <c r="A9" s="18"/>
      <c r="B9" s="18"/>
      <c r="C9" s="18"/>
      <c r="D9" s="18"/>
      <c r="E9" s="18"/>
    </row>
    <row r="10" spans="1:5" ht="12.75" customHeight="1">
      <c r="A10" s="130" t="s">
        <v>175</v>
      </c>
      <c r="B10" s="127" t="s">
        <v>176</v>
      </c>
      <c r="C10" s="127"/>
      <c r="D10" s="127"/>
      <c r="E10" s="127"/>
    </row>
    <row r="11" spans="1:5" ht="17.25">
      <c r="A11" s="130"/>
      <c r="B11" s="30" t="s">
        <v>177</v>
      </c>
      <c r="C11" s="30" t="s">
        <v>178</v>
      </c>
      <c r="D11" s="30" t="s">
        <v>179</v>
      </c>
      <c r="E11" s="30" t="s">
        <v>180</v>
      </c>
    </row>
    <row r="12" spans="1:5" ht="15">
      <c r="A12" s="52" t="s">
        <v>181</v>
      </c>
      <c r="B12" s="52"/>
      <c r="C12" s="52"/>
      <c r="D12" s="52"/>
      <c r="E12" s="52"/>
    </row>
    <row r="13" spans="1:5" ht="30">
      <c r="A13" s="36" t="s">
        <v>182</v>
      </c>
      <c r="B13" s="36"/>
      <c r="C13" s="36"/>
      <c r="D13" s="36"/>
      <c r="E13" s="36"/>
    </row>
    <row r="14" spans="1:5" ht="45">
      <c r="A14" s="36" t="s">
        <v>183</v>
      </c>
      <c r="B14" s="36"/>
      <c r="C14" s="36"/>
      <c r="D14" s="36"/>
      <c r="E14" s="36"/>
    </row>
    <row r="15" spans="1:5" ht="30">
      <c r="A15" s="36" t="s">
        <v>184</v>
      </c>
      <c r="B15" s="36"/>
      <c r="C15" s="36"/>
      <c r="D15" s="36"/>
      <c r="E15" s="36"/>
    </row>
    <row r="16" spans="1:5" ht="30">
      <c r="A16" s="36" t="s">
        <v>185</v>
      </c>
      <c r="B16" s="36"/>
      <c r="C16" s="36"/>
      <c r="D16" s="36"/>
      <c r="E16" s="36"/>
    </row>
    <row r="17" spans="1:5" ht="30">
      <c r="A17" s="36" t="s">
        <v>186</v>
      </c>
      <c r="B17" s="36"/>
      <c r="C17" s="36"/>
      <c r="D17" s="36"/>
      <c r="E17" s="36"/>
    </row>
    <row r="18" spans="1:5" ht="15">
      <c r="A18" s="36" t="s">
        <v>187</v>
      </c>
      <c r="B18" s="36"/>
      <c r="C18" s="36"/>
      <c r="D18" s="36"/>
      <c r="E18" s="36"/>
    </row>
    <row r="19" spans="1:5" ht="15">
      <c r="A19" s="36" t="s">
        <v>188</v>
      </c>
      <c r="B19" s="36"/>
      <c r="C19" s="36"/>
      <c r="D19" s="36"/>
      <c r="E19" s="36"/>
    </row>
    <row r="20" spans="1:5" ht="15">
      <c r="A20" s="36" t="s">
        <v>189</v>
      </c>
      <c r="B20" s="36"/>
      <c r="C20" s="36"/>
      <c r="D20" s="36"/>
      <c r="E20" s="36"/>
    </row>
    <row r="21" spans="1:5" ht="15">
      <c r="A21" s="36" t="s">
        <v>190</v>
      </c>
      <c r="B21" s="36"/>
      <c r="C21" s="36"/>
      <c r="D21" s="36"/>
      <c r="E21" s="36"/>
    </row>
    <row r="22" spans="1:5" ht="15">
      <c r="A22" s="36" t="s">
        <v>191</v>
      </c>
      <c r="B22" s="36"/>
      <c r="C22" s="36"/>
      <c r="D22" s="36"/>
      <c r="E22" s="36"/>
    </row>
    <row r="23" spans="1:5" ht="45">
      <c r="A23" s="36" t="s">
        <v>192</v>
      </c>
      <c r="B23" s="36"/>
      <c r="C23" s="36"/>
      <c r="D23" s="36"/>
      <c r="E23" s="36"/>
    </row>
    <row r="24" spans="1:5" ht="30">
      <c r="A24" s="36" t="s">
        <v>193</v>
      </c>
      <c r="B24" s="36"/>
      <c r="C24" s="36"/>
      <c r="D24" s="36"/>
      <c r="E24" s="36"/>
    </row>
    <row r="26" spans="1:5" ht="15" customHeight="1">
      <c r="A26" s="133" t="s">
        <v>194</v>
      </c>
      <c r="B26" s="133"/>
      <c r="C26" s="133"/>
      <c r="D26" s="133"/>
      <c r="E26" s="133"/>
    </row>
    <row r="28" spans="1:5" ht="17.25" customHeight="1">
      <c r="A28" s="134" t="s">
        <v>195</v>
      </c>
      <c r="B28" s="134"/>
      <c r="C28" s="134"/>
      <c r="D28" s="134"/>
      <c r="E28" s="134"/>
    </row>
  </sheetData>
  <sheetProtection selectLockedCells="1" selectUnlockedCells="1"/>
  <mergeCells count="11">
    <mergeCell ref="A8:E8"/>
    <mergeCell ref="A10:A11"/>
    <mergeCell ref="B10:E10"/>
    <mergeCell ref="A26:E26"/>
    <mergeCell ref="A28:E28"/>
    <mergeCell ref="A1:E1"/>
    <mergeCell ref="A2:E2"/>
    <mergeCell ref="A3:E3"/>
    <mergeCell ref="A4:E4"/>
    <mergeCell ref="A6:E6"/>
    <mergeCell ref="A7:E7"/>
  </mergeCells>
  <printOptions/>
  <pageMargins left="0.7" right="0.7" top="0.75" bottom="0.75" header="0.5118055555555555" footer="0.5118055555555555"/>
  <pageSetup horizontalDpi="300" verticalDpi="300" orientation="landscape" paperSize="9" scale="56"/>
</worksheet>
</file>

<file path=xl/worksheets/sheet5.xml><?xml version="1.0" encoding="utf-8"?>
<worksheet xmlns="http://schemas.openxmlformats.org/spreadsheetml/2006/main" xmlns:r="http://schemas.openxmlformats.org/officeDocument/2006/relationships">
  <dimension ref="A1:M28"/>
  <sheetViews>
    <sheetView zoomScaleSheetLayoutView="100" zoomScalePageLayoutView="0" workbookViewId="0" topLeftCell="A13">
      <selection activeCell="A7" sqref="A7:E7"/>
    </sheetView>
  </sheetViews>
  <sheetFormatPr defaultColWidth="9.140625" defaultRowHeight="15"/>
  <cols>
    <col min="1" max="1" width="100.8515625" style="0" customWidth="1"/>
    <col min="2" max="5" width="15.57421875" style="0" customWidth="1"/>
  </cols>
  <sheetData>
    <row r="1" spans="1:8" ht="15">
      <c r="A1" s="118" t="s">
        <v>196</v>
      </c>
      <c r="B1" s="118"/>
      <c r="C1" s="118"/>
      <c r="D1" s="118"/>
      <c r="E1" s="118"/>
      <c r="F1" s="17"/>
      <c r="H1" s="17"/>
    </row>
    <row r="2" spans="1:8" ht="15">
      <c r="A2" s="118" t="s">
        <v>0</v>
      </c>
      <c r="B2" s="118"/>
      <c r="C2" s="118"/>
      <c r="D2" s="118"/>
      <c r="E2" s="118"/>
      <c r="F2" s="17"/>
      <c r="H2" s="17"/>
    </row>
    <row r="3" spans="1:8" ht="15">
      <c r="A3" s="118" t="s">
        <v>1</v>
      </c>
      <c r="B3" s="118"/>
      <c r="C3" s="118"/>
      <c r="D3" s="118"/>
      <c r="E3" s="118"/>
      <c r="F3" s="17"/>
      <c r="H3" s="17"/>
    </row>
    <row r="4" spans="1:8" ht="15">
      <c r="A4" s="118" t="s">
        <v>2</v>
      </c>
      <c r="B4" s="118"/>
      <c r="C4" s="118"/>
      <c r="D4" s="118"/>
      <c r="E4" s="118"/>
      <c r="F4" s="17"/>
      <c r="H4" s="17"/>
    </row>
    <row r="5" spans="1:5" ht="15">
      <c r="A5" s="18"/>
      <c r="B5" s="18"/>
      <c r="C5" s="18"/>
      <c r="D5" s="18"/>
      <c r="E5" s="18"/>
    </row>
    <row r="6" spans="1:8" ht="15" customHeight="1">
      <c r="A6" s="119" t="s">
        <v>197</v>
      </c>
      <c r="B6" s="119"/>
      <c r="C6" s="119"/>
      <c r="D6" s="119"/>
      <c r="E6" s="119"/>
      <c r="H6" s="50"/>
    </row>
    <row r="7" spans="1:8" ht="15" customHeight="1">
      <c r="A7" s="119" t="s">
        <v>174</v>
      </c>
      <c r="B7" s="119"/>
      <c r="C7" s="119"/>
      <c r="D7" s="119"/>
      <c r="E7" s="119"/>
      <c r="H7" s="50"/>
    </row>
    <row r="8" spans="1:8" ht="15" customHeight="1">
      <c r="A8" s="119" t="s">
        <v>5</v>
      </c>
      <c r="B8" s="119"/>
      <c r="C8" s="119"/>
      <c r="D8" s="119"/>
      <c r="E8" s="119"/>
      <c r="H8" s="51"/>
    </row>
    <row r="9" spans="1:5" ht="15">
      <c r="A9" s="18"/>
      <c r="B9" s="18"/>
      <c r="C9" s="18"/>
      <c r="D9" s="18"/>
      <c r="E9" s="18"/>
    </row>
    <row r="10" spans="1:5" ht="12.75" customHeight="1">
      <c r="A10" s="130" t="s">
        <v>175</v>
      </c>
      <c r="B10" s="127" t="s">
        <v>141</v>
      </c>
      <c r="C10" s="127"/>
      <c r="D10" s="127"/>
      <c r="E10" s="127"/>
    </row>
    <row r="11" spans="1:5" ht="17.25">
      <c r="A11" s="130"/>
      <c r="B11" s="30" t="s">
        <v>198</v>
      </c>
      <c r="C11" s="30" t="s">
        <v>199</v>
      </c>
      <c r="D11" s="30" t="s">
        <v>200</v>
      </c>
      <c r="E11" s="30" t="s">
        <v>201</v>
      </c>
    </row>
    <row r="12" spans="1:5" ht="15">
      <c r="A12" s="52" t="s">
        <v>181</v>
      </c>
      <c r="B12" s="52"/>
      <c r="C12" s="52"/>
      <c r="D12" s="52"/>
      <c r="E12" s="52"/>
    </row>
    <row r="13" spans="1:5" ht="30">
      <c r="A13" s="36" t="s">
        <v>182</v>
      </c>
      <c r="B13" s="36"/>
      <c r="C13" s="36"/>
      <c r="D13" s="36"/>
      <c r="E13" s="36"/>
    </row>
    <row r="14" spans="1:5" ht="45">
      <c r="A14" s="36" t="s">
        <v>183</v>
      </c>
      <c r="B14" s="36"/>
      <c r="C14" s="36"/>
      <c r="D14" s="36"/>
      <c r="E14" s="36"/>
    </row>
    <row r="15" spans="1:5" ht="30">
      <c r="A15" s="36" t="s">
        <v>184</v>
      </c>
      <c r="B15" s="36"/>
      <c r="C15" s="36"/>
      <c r="D15" s="36"/>
      <c r="E15" s="36"/>
    </row>
    <row r="16" spans="1:5" ht="30">
      <c r="A16" s="36" t="s">
        <v>185</v>
      </c>
      <c r="B16" s="36"/>
      <c r="C16" s="36"/>
      <c r="D16" s="36"/>
      <c r="E16" s="36"/>
    </row>
    <row r="17" spans="1:5" ht="30">
      <c r="A17" s="36" t="s">
        <v>186</v>
      </c>
      <c r="B17" s="36"/>
      <c r="C17" s="36"/>
      <c r="D17" s="36"/>
      <c r="E17" s="36"/>
    </row>
    <row r="18" spans="1:5" ht="15">
      <c r="A18" s="36" t="s">
        <v>187</v>
      </c>
      <c r="B18" s="36"/>
      <c r="C18" s="36"/>
      <c r="D18" s="36"/>
      <c r="E18" s="36"/>
    </row>
    <row r="19" spans="1:5" ht="15">
      <c r="A19" s="36" t="s">
        <v>188</v>
      </c>
      <c r="B19" s="36"/>
      <c r="C19" s="36"/>
      <c r="D19" s="36"/>
      <c r="E19" s="36"/>
    </row>
    <row r="20" spans="1:5" ht="15">
      <c r="A20" s="36" t="s">
        <v>189</v>
      </c>
      <c r="B20" s="36"/>
      <c r="C20" s="36"/>
      <c r="D20" s="36"/>
      <c r="E20" s="36"/>
    </row>
    <row r="21" spans="1:5" ht="15">
      <c r="A21" s="36" t="s">
        <v>190</v>
      </c>
      <c r="B21" s="36"/>
      <c r="C21" s="36"/>
      <c r="D21" s="36"/>
      <c r="E21" s="36"/>
    </row>
    <row r="22" spans="1:5" ht="15">
      <c r="A22" s="36" t="s">
        <v>191</v>
      </c>
      <c r="B22" s="36"/>
      <c r="C22" s="36"/>
      <c r="D22" s="36"/>
      <c r="E22" s="36"/>
    </row>
    <row r="23" spans="1:5" ht="45">
      <c r="A23" s="36" t="s">
        <v>192</v>
      </c>
      <c r="B23" s="36"/>
      <c r="C23" s="36"/>
      <c r="D23" s="36"/>
      <c r="E23" s="36"/>
    </row>
    <row r="24" spans="1:5" ht="30">
      <c r="A24" s="36" t="s">
        <v>193</v>
      </c>
      <c r="B24" s="36"/>
      <c r="C24" s="36"/>
      <c r="D24" s="36"/>
      <c r="E24" s="36"/>
    </row>
    <row r="26" spans="1:5" ht="15" customHeight="1">
      <c r="A26" s="133" t="s">
        <v>194</v>
      </c>
      <c r="B26" s="133"/>
      <c r="C26" s="133"/>
      <c r="D26" s="133"/>
      <c r="E26" s="133"/>
    </row>
    <row r="28" spans="1:13" ht="17.25" customHeight="1">
      <c r="A28" s="134" t="s">
        <v>202</v>
      </c>
      <c r="B28" s="134"/>
      <c r="C28" s="134"/>
      <c r="D28" s="134"/>
      <c r="E28" s="134"/>
      <c r="F28" s="53"/>
      <c r="G28" s="53"/>
      <c r="H28" s="53"/>
      <c r="I28" s="53"/>
      <c r="J28" s="53"/>
      <c r="K28" s="53"/>
      <c r="L28" s="53"/>
      <c r="M28" s="53"/>
    </row>
  </sheetData>
  <sheetProtection selectLockedCells="1" selectUnlockedCells="1"/>
  <mergeCells count="11">
    <mergeCell ref="A8:E8"/>
    <mergeCell ref="A10:A11"/>
    <mergeCell ref="B10:E10"/>
    <mergeCell ref="A26:E26"/>
    <mergeCell ref="A28:E28"/>
    <mergeCell ref="A1:E1"/>
    <mergeCell ref="A2:E2"/>
    <mergeCell ref="A3:E3"/>
    <mergeCell ref="A4:E4"/>
    <mergeCell ref="A6:E6"/>
    <mergeCell ref="A7:E7"/>
  </mergeCells>
  <printOptions/>
  <pageMargins left="0.7" right="0.7" top="0.75" bottom="0.75" header="0.5118055555555555" footer="0.5118055555555555"/>
  <pageSetup horizontalDpi="300" verticalDpi="300" orientation="landscape" paperSize="9" scale="56"/>
</worksheet>
</file>

<file path=xl/worksheets/sheet6.xml><?xml version="1.0" encoding="utf-8"?>
<worksheet xmlns="http://schemas.openxmlformats.org/spreadsheetml/2006/main" xmlns:r="http://schemas.openxmlformats.org/officeDocument/2006/relationships">
  <dimension ref="A1:M28"/>
  <sheetViews>
    <sheetView zoomScaleSheetLayoutView="100" zoomScalePageLayoutView="0" workbookViewId="0" topLeftCell="A1">
      <selection activeCell="A7" sqref="A7:E7"/>
    </sheetView>
  </sheetViews>
  <sheetFormatPr defaultColWidth="9.140625" defaultRowHeight="15"/>
  <cols>
    <col min="1" max="1" width="100.8515625" style="0" customWidth="1"/>
    <col min="2" max="5" width="15.57421875" style="0" customWidth="1"/>
  </cols>
  <sheetData>
    <row r="1" spans="1:8" ht="15">
      <c r="A1" s="118" t="s">
        <v>203</v>
      </c>
      <c r="B1" s="118"/>
      <c r="C1" s="118"/>
      <c r="D1" s="118"/>
      <c r="E1" s="118"/>
      <c r="F1" s="17"/>
      <c r="H1" s="17"/>
    </row>
    <row r="2" spans="1:8" ht="15">
      <c r="A2" s="118" t="s">
        <v>0</v>
      </c>
      <c r="B2" s="118"/>
      <c r="C2" s="118"/>
      <c r="D2" s="118"/>
      <c r="E2" s="118"/>
      <c r="F2" s="17"/>
      <c r="H2" s="17"/>
    </row>
    <row r="3" spans="1:8" ht="15">
      <c r="A3" s="118" t="s">
        <v>1</v>
      </c>
      <c r="B3" s="118"/>
      <c r="C3" s="118"/>
      <c r="D3" s="118"/>
      <c r="E3" s="118"/>
      <c r="F3" s="17"/>
      <c r="H3" s="17"/>
    </row>
    <row r="4" spans="1:8" ht="15">
      <c r="A4" s="118" t="s">
        <v>2</v>
      </c>
      <c r="B4" s="118"/>
      <c r="C4" s="118"/>
      <c r="D4" s="118"/>
      <c r="E4" s="118"/>
      <c r="F4" s="17"/>
      <c r="H4" s="17"/>
    </row>
    <row r="5" spans="1:5" ht="15">
      <c r="A5" s="18"/>
      <c r="B5" s="18"/>
      <c r="C5" s="18"/>
      <c r="D5" s="18"/>
      <c r="E5" s="18"/>
    </row>
    <row r="6" spans="1:8" ht="15" customHeight="1">
      <c r="A6" s="119" t="s">
        <v>204</v>
      </c>
      <c r="B6" s="119"/>
      <c r="C6" s="119"/>
      <c r="D6" s="119"/>
      <c r="E6" s="119"/>
      <c r="H6" s="50"/>
    </row>
    <row r="7" spans="1:8" ht="15" customHeight="1">
      <c r="A7" s="119" t="s">
        <v>174</v>
      </c>
      <c r="B7" s="119"/>
      <c r="C7" s="119"/>
      <c r="D7" s="119"/>
      <c r="E7" s="119"/>
      <c r="H7" s="50"/>
    </row>
    <row r="8" spans="1:8" ht="15" customHeight="1">
      <c r="A8" s="119" t="s">
        <v>5</v>
      </c>
      <c r="B8" s="119"/>
      <c r="C8" s="119"/>
      <c r="D8" s="119"/>
      <c r="E8" s="119"/>
      <c r="H8" s="51"/>
    </row>
    <row r="9" spans="1:5" ht="15">
      <c r="A9" s="18"/>
      <c r="B9" s="18"/>
      <c r="C9" s="18"/>
      <c r="D9" s="18"/>
      <c r="E9" s="18"/>
    </row>
    <row r="10" spans="1:5" ht="12.75" customHeight="1">
      <c r="A10" s="130" t="s">
        <v>175</v>
      </c>
      <c r="B10" s="127" t="s">
        <v>205</v>
      </c>
      <c r="C10" s="127"/>
      <c r="D10" s="127"/>
      <c r="E10" s="127"/>
    </row>
    <row r="11" spans="1:5" ht="17.25">
      <c r="A11" s="130"/>
      <c r="B11" s="30" t="s">
        <v>206</v>
      </c>
      <c r="C11" s="30" t="s">
        <v>207</v>
      </c>
      <c r="D11" s="30" t="s">
        <v>208</v>
      </c>
      <c r="E11" s="30" t="s">
        <v>209</v>
      </c>
    </row>
    <row r="12" spans="1:5" ht="15">
      <c r="A12" s="52" t="s">
        <v>181</v>
      </c>
      <c r="B12" s="52"/>
      <c r="C12" s="52"/>
      <c r="D12" s="52"/>
      <c r="E12" s="52"/>
    </row>
    <row r="13" spans="1:5" ht="30">
      <c r="A13" s="36" t="s">
        <v>182</v>
      </c>
      <c r="B13" s="36"/>
      <c r="C13" s="36"/>
      <c r="D13" s="36"/>
      <c r="E13" s="36"/>
    </row>
    <row r="14" spans="1:5" ht="45">
      <c r="A14" s="36" t="s">
        <v>183</v>
      </c>
      <c r="B14" s="36"/>
      <c r="C14" s="36"/>
      <c r="D14" s="36"/>
      <c r="E14" s="36"/>
    </row>
    <row r="15" spans="1:5" ht="30">
      <c r="A15" s="36" t="s">
        <v>184</v>
      </c>
      <c r="B15" s="36"/>
      <c r="C15" s="36"/>
      <c r="D15" s="36"/>
      <c r="E15" s="36"/>
    </row>
    <row r="16" spans="1:5" ht="30">
      <c r="A16" s="36" t="s">
        <v>185</v>
      </c>
      <c r="B16" s="36"/>
      <c r="C16" s="36"/>
      <c r="D16" s="36"/>
      <c r="E16" s="36"/>
    </row>
    <row r="17" spans="1:5" ht="30">
      <c r="A17" s="36" t="s">
        <v>186</v>
      </c>
      <c r="B17" s="36"/>
      <c r="C17" s="36"/>
      <c r="D17" s="36"/>
      <c r="E17" s="36"/>
    </row>
    <row r="18" spans="1:5" ht="15">
      <c r="A18" s="36" t="s">
        <v>187</v>
      </c>
      <c r="B18" s="36"/>
      <c r="C18" s="36"/>
      <c r="D18" s="36"/>
      <c r="E18" s="36"/>
    </row>
    <row r="19" spans="1:5" ht="15">
      <c r="A19" s="36" t="s">
        <v>188</v>
      </c>
      <c r="B19" s="36"/>
      <c r="C19" s="36"/>
      <c r="D19" s="36"/>
      <c r="E19" s="36"/>
    </row>
    <row r="20" spans="1:5" ht="15">
      <c r="A20" s="36" t="s">
        <v>189</v>
      </c>
      <c r="B20" s="36"/>
      <c r="C20" s="36"/>
      <c r="D20" s="36"/>
      <c r="E20" s="36"/>
    </row>
    <row r="21" spans="1:5" ht="15">
      <c r="A21" s="36" t="s">
        <v>190</v>
      </c>
      <c r="B21" s="36"/>
      <c r="C21" s="36"/>
      <c r="D21" s="36"/>
      <c r="E21" s="36"/>
    </row>
    <row r="22" spans="1:5" ht="15">
      <c r="A22" s="36" t="s">
        <v>191</v>
      </c>
      <c r="B22" s="36"/>
      <c r="C22" s="36"/>
      <c r="D22" s="36"/>
      <c r="E22" s="36"/>
    </row>
    <row r="23" spans="1:5" ht="45">
      <c r="A23" s="36" t="s">
        <v>192</v>
      </c>
      <c r="B23" s="36"/>
      <c r="C23" s="36"/>
      <c r="D23" s="36"/>
      <c r="E23" s="36"/>
    </row>
    <row r="24" spans="1:5" ht="30">
      <c r="A24" s="36" t="s">
        <v>193</v>
      </c>
      <c r="B24" s="36"/>
      <c r="C24" s="36"/>
      <c r="D24" s="36"/>
      <c r="E24" s="36"/>
    </row>
    <row r="26" spans="1:5" ht="15" customHeight="1">
      <c r="A26" s="133" t="s">
        <v>194</v>
      </c>
      <c r="B26" s="133"/>
      <c r="C26" s="133"/>
      <c r="D26" s="133"/>
      <c r="E26" s="133"/>
    </row>
    <row r="28" spans="1:13" ht="17.25" customHeight="1">
      <c r="A28" s="135" t="s">
        <v>210</v>
      </c>
      <c r="B28" s="135"/>
      <c r="C28" s="135"/>
      <c r="D28" s="135"/>
      <c r="E28" s="135"/>
      <c r="F28" s="54"/>
      <c r="G28" s="54"/>
      <c r="H28" s="54"/>
      <c r="I28" s="54"/>
      <c r="J28" s="54"/>
      <c r="K28" s="54"/>
      <c r="L28" s="54"/>
      <c r="M28" s="54"/>
    </row>
  </sheetData>
  <sheetProtection selectLockedCells="1" selectUnlockedCells="1"/>
  <mergeCells count="11">
    <mergeCell ref="A8:E8"/>
    <mergeCell ref="A10:A11"/>
    <mergeCell ref="B10:E10"/>
    <mergeCell ref="A26:E26"/>
    <mergeCell ref="A28:E28"/>
    <mergeCell ref="A1:E1"/>
    <mergeCell ref="A2:E2"/>
    <mergeCell ref="A3:E3"/>
    <mergeCell ref="A4:E4"/>
    <mergeCell ref="A6:E6"/>
    <mergeCell ref="A7:E7"/>
  </mergeCells>
  <printOptions/>
  <pageMargins left="0.7" right="0.7" top="0.75" bottom="0.75" header="0.5118055555555555" footer="0.5118055555555555"/>
  <pageSetup horizontalDpi="300" verticalDpi="300" orientation="landscape" paperSize="9" scale="56"/>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Diacov Valeria</dc:creator>
  <cp:keywords/>
  <dc:description/>
  <cp:lastModifiedBy>703PritulaA</cp:lastModifiedBy>
  <cp:lastPrinted>2014-11-05T12:11:12Z</cp:lastPrinted>
  <dcterms:created xsi:type="dcterms:W3CDTF">2014-10-27T14:30:19Z</dcterms:created>
  <dcterms:modified xsi:type="dcterms:W3CDTF">2014-11-05T14:20:14Z</dcterms:modified>
  <cp:category/>
  <cp:version/>
  <cp:contentType/>
  <cp:contentStatus/>
</cp:coreProperties>
</file>